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9AAAA6D8-31AE-429E-8781-300BF18193C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</sheets>
  <definedNames>
    <definedName name="_xlnm.Print_Area" localSheetId="0">Лист2!$A$1:$I$216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2" i="2" l="1"/>
  <c r="F134" i="2"/>
  <c r="F103" i="2"/>
  <c r="E103" i="2"/>
  <c r="E96" i="2"/>
  <c r="F93" i="2"/>
  <c r="I106" i="2" l="1"/>
  <c r="H106" i="2"/>
  <c r="G106" i="2"/>
  <c r="I103" i="2"/>
  <c r="H103" i="2"/>
  <c r="G103" i="2"/>
  <c r="I92" i="2"/>
  <c r="H92" i="2"/>
  <c r="G92" i="2"/>
  <c r="E170" i="2" l="1"/>
  <c r="E176" i="2"/>
  <c r="E185" i="2"/>
  <c r="E206" i="2" l="1"/>
  <c r="I190" i="2"/>
  <c r="H190" i="2"/>
  <c r="G190" i="2"/>
  <c r="F190" i="2"/>
  <c r="E190" i="2"/>
  <c r="F170" i="2"/>
  <c r="I131" i="2"/>
  <c r="H131" i="2"/>
  <c r="G131" i="2"/>
  <c r="F131" i="2"/>
  <c r="E131" i="2"/>
  <c r="I115" i="2" l="1"/>
  <c r="H115" i="2"/>
  <c r="G115" i="2"/>
  <c r="F115" i="2"/>
  <c r="E115" i="2"/>
  <c r="I112" i="2"/>
  <c r="H112" i="2"/>
  <c r="G112" i="2"/>
  <c r="F112" i="2"/>
  <c r="E112" i="2"/>
  <c r="I109" i="2"/>
  <c r="H109" i="2"/>
  <c r="G109" i="2"/>
  <c r="F109" i="2"/>
  <c r="E109" i="2"/>
  <c r="F33" i="2" l="1"/>
  <c r="F29" i="2"/>
  <c r="I166" i="2"/>
  <c r="H166" i="2"/>
  <c r="G166" i="2"/>
  <c r="F166" i="2"/>
  <c r="E166" i="2"/>
  <c r="G162" i="2"/>
  <c r="G170" i="2"/>
  <c r="G182" i="2"/>
  <c r="H182" i="2"/>
  <c r="I182" i="2"/>
  <c r="F199" i="2"/>
  <c r="I168" i="2"/>
  <c r="H168" i="2"/>
  <c r="G168" i="2"/>
  <c r="F168" i="2"/>
  <c r="E168" i="2"/>
  <c r="I127" i="2"/>
  <c r="H127" i="2"/>
  <c r="G127" i="2"/>
  <c r="F127" i="2"/>
  <c r="E127" i="2"/>
  <c r="F92" i="2" l="1"/>
  <c r="E92" i="2"/>
  <c r="I37" i="2" l="1"/>
  <c r="H37" i="2"/>
  <c r="G37" i="2"/>
  <c r="F37" i="2"/>
  <c r="E37" i="2"/>
  <c r="I142" i="2" l="1"/>
  <c r="H142" i="2"/>
  <c r="G142" i="2"/>
  <c r="F142" i="2"/>
  <c r="I212" i="2"/>
  <c r="I210" i="2" s="1"/>
  <c r="I209" i="2" s="1"/>
  <c r="I208" i="2" s="1"/>
  <c r="I207" i="2" s="1"/>
  <c r="I206" i="2" s="1"/>
  <c r="H212" i="2"/>
  <c r="H210" i="2" s="1"/>
  <c r="H209" i="2" s="1"/>
  <c r="H208" i="2" s="1"/>
  <c r="H207" i="2" s="1"/>
  <c r="H206" i="2" s="1"/>
  <c r="G212" i="2"/>
  <c r="G210" i="2" s="1"/>
  <c r="G209" i="2" s="1"/>
  <c r="G208" i="2" s="1"/>
  <c r="G207" i="2" s="1"/>
  <c r="G206" i="2" s="1"/>
  <c r="F212" i="2"/>
  <c r="E212" i="2"/>
  <c r="I195" i="2"/>
  <c r="H195" i="2"/>
  <c r="G195" i="2"/>
  <c r="F195" i="2"/>
  <c r="E195" i="2"/>
  <c r="I192" i="2"/>
  <c r="H192" i="2"/>
  <c r="G192" i="2"/>
  <c r="F192" i="2"/>
  <c r="E192" i="2"/>
  <c r="I185" i="2"/>
  <c r="H185" i="2"/>
  <c r="G185" i="2"/>
  <c r="F185" i="2"/>
  <c r="F182" i="2" l="1"/>
  <c r="E182" i="2"/>
  <c r="I180" i="2"/>
  <c r="H180" i="2"/>
  <c r="G180" i="2"/>
  <c r="F180" i="2"/>
  <c r="E180" i="2"/>
  <c r="I176" i="2"/>
  <c r="H176" i="2"/>
  <c r="G176" i="2"/>
  <c r="F176" i="2"/>
  <c r="I170" i="2"/>
  <c r="H170" i="2"/>
  <c r="I156" i="2" l="1"/>
  <c r="I154" i="2" s="1"/>
  <c r="I153" i="2" s="1"/>
  <c r="H156" i="2"/>
  <c r="H154" i="2" s="1"/>
  <c r="H153" i="2" s="1"/>
  <c r="G156" i="2"/>
  <c r="G154" i="2" s="1"/>
  <c r="G153" i="2" s="1"/>
  <c r="F156" i="2"/>
  <c r="E156" i="2"/>
  <c r="I100" i="2"/>
  <c r="H100" i="2"/>
  <c r="G100" i="2"/>
  <c r="F100" i="2"/>
  <c r="I96" i="2"/>
  <c r="H96" i="2"/>
  <c r="G96" i="2"/>
  <c r="F96" i="2"/>
  <c r="I89" i="2"/>
  <c r="H89" i="2"/>
  <c r="G89" i="2"/>
  <c r="F89" i="2"/>
  <c r="E89" i="2"/>
  <c r="I86" i="2"/>
  <c r="H86" i="2"/>
  <c r="G86" i="2"/>
  <c r="F86" i="2"/>
  <c r="E86" i="2"/>
  <c r="I82" i="2"/>
  <c r="H82" i="2"/>
  <c r="G82" i="2"/>
  <c r="F82" i="2"/>
  <c r="E82" i="2"/>
  <c r="I78" i="2"/>
  <c r="H78" i="2"/>
  <c r="G78" i="2"/>
  <c r="F78" i="2"/>
  <c r="E78" i="2"/>
  <c r="I73" i="2"/>
  <c r="H73" i="2"/>
  <c r="G73" i="2"/>
  <c r="F73" i="2"/>
  <c r="E73" i="2"/>
  <c r="I70" i="2"/>
  <c r="H70" i="2"/>
  <c r="G70" i="2"/>
  <c r="F70" i="2"/>
  <c r="E70" i="2"/>
  <c r="I67" i="2"/>
  <c r="H67" i="2"/>
  <c r="G67" i="2"/>
  <c r="F67" i="2"/>
  <c r="E67" i="2"/>
  <c r="I64" i="2"/>
  <c r="H64" i="2"/>
  <c r="G64" i="2"/>
  <c r="F64" i="2"/>
  <c r="E64" i="2"/>
  <c r="I61" i="2"/>
  <c r="H61" i="2"/>
  <c r="G61" i="2"/>
  <c r="F61" i="2"/>
  <c r="E61" i="2"/>
  <c r="I58" i="2"/>
  <c r="H58" i="2"/>
  <c r="G58" i="2"/>
  <c r="F58" i="2"/>
  <c r="E58" i="2"/>
  <c r="I55" i="2"/>
  <c r="H55" i="2"/>
  <c r="G55" i="2"/>
  <c r="F55" i="2"/>
  <c r="E55" i="2"/>
  <c r="I52" i="2"/>
  <c r="H52" i="2"/>
  <c r="G52" i="2"/>
  <c r="F52" i="2"/>
  <c r="E52" i="2"/>
  <c r="I49" i="2"/>
  <c r="H49" i="2"/>
  <c r="G49" i="2"/>
  <c r="F49" i="2"/>
  <c r="E49" i="2"/>
  <c r="I45" i="2"/>
  <c r="H45" i="2"/>
  <c r="G45" i="2"/>
  <c r="F45" i="2"/>
  <c r="E45" i="2"/>
  <c r="I41" i="2"/>
  <c r="H41" i="2"/>
  <c r="G41" i="2"/>
  <c r="F41" i="2"/>
  <c r="E41" i="2"/>
  <c r="I33" i="2"/>
  <c r="H33" i="2"/>
  <c r="G33" i="2"/>
  <c r="E33" i="2"/>
  <c r="I29" i="2"/>
  <c r="H29" i="2"/>
  <c r="G29" i="2"/>
  <c r="E29" i="2"/>
  <c r="I26" i="2"/>
  <c r="H26" i="2"/>
  <c r="G26" i="2"/>
  <c r="F26" i="2"/>
  <c r="E26" i="2"/>
  <c r="I24" i="2"/>
  <c r="H24" i="2"/>
  <c r="G24" i="2"/>
  <c r="F24" i="2"/>
  <c r="E24" i="2"/>
  <c r="I22" i="2"/>
  <c r="H22" i="2"/>
  <c r="G22" i="2"/>
  <c r="F22" i="2"/>
  <c r="E22" i="2"/>
  <c r="I20" i="2"/>
  <c r="H20" i="2"/>
  <c r="G20" i="2"/>
  <c r="F20" i="2"/>
  <c r="E20" i="2"/>
  <c r="I17" i="2"/>
  <c r="H17" i="2"/>
  <c r="G17" i="2"/>
  <c r="F17" i="2"/>
  <c r="E17" i="2"/>
  <c r="I12" i="2"/>
  <c r="H12" i="2"/>
  <c r="G12" i="2"/>
  <c r="F12" i="2"/>
  <c r="E12" i="2"/>
  <c r="E199" i="2" l="1"/>
</calcChain>
</file>

<file path=xl/sharedStrings.xml><?xml version="1.0" encoding="utf-8"?>
<sst xmlns="http://schemas.openxmlformats.org/spreadsheetml/2006/main" count="571" uniqueCount="321">
  <si>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</si>
  <si>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Классификация доходов бюджетов</t>
  </si>
  <si>
    <t>Наименование главного администратора доходов бюджета  муниципального образования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</si>
  <si>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</si>
  <si>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</si>
  <si>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</si>
  <si>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</si>
  <si>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</si>
  <si>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182 1 01 02010 01 0000 110</t>
  </si>
  <si>
    <t>Управление Федеральной налоговой службы по Иркутской области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</si>
  <si>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</si>
  <si>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</si>
  <si>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</si>
  <si>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</si>
  <si>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</si>
  <si>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Управление Федерального казначейства по Иркутской области</t>
  </si>
  <si>
    <t>Доходы 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 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</si>
  <si>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</si>
  <si>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</si>
  <si>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</si>
  <si>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</si>
  <si>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182 1 05 01011 01 0000 110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</si>
  <si>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</si>
  <si>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</si>
  <si>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</si>
  <si>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</si>
  <si>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</si>
  <si>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</si>
  <si>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</si>
  <si>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</si>
  <si>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</si>
  <si>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</si>
  <si>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</si>
  <si>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</si>
  <si>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</si>
  <si>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</si>
  <si>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</si>
  <si>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917 1 11 05013 05 0000 120</t>
  </si>
  <si>
    <t>Администрация Муниципального образования  «Катангский район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</si>
  <si>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</si>
  <si>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917 1 11 05025 05 0000 120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</si>
  <si>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</si>
  <si>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</si>
  <si>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</si>
  <si>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917 1 11 07015 05 0000 120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</si>
  <si>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</si>
  <si>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</si>
  <si>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917 1 11 09045 05 0000 120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</si>
  <si>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</si>
  <si>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</si>
  <si>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</si>
  <si>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</si>
  <si>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048 1 12 01010 01 0000 120</t>
  </si>
  <si>
    <t>Управление Росприроднадзора по Иркутской области</t>
  </si>
  <si>
    <t>000 1 12 01041 01 0000 120</t>
  </si>
  <si>
    <t xml:space="preserve">Плата за размещение отходов производства 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</si>
  <si>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</si>
  <si>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048 1 12 01041 01 0000 120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</si>
  <si>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</si>
  <si>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</si>
  <si>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</si>
  <si>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048 1 12 01070 01 0000 120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</si>
  <si>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</si>
  <si>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</si>
  <si>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957 1 13 01995 05 0000 130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</si>
  <si>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</si>
  <si>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971  1 13 01995 05 0000 130</t>
  </si>
  <si>
    <t>Муниципальный  отдел образования администрации МО «Катангский район»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</si>
  <si>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</si>
  <si>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</si>
  <si>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917 1 13 02065 05 0000 130</t>
  </si>
  <si>
    <t>971 1 13 02065 05 0000 130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</si>
  <si>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</si>
  <si>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</si>
  <si>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971 1 13 02995 05 0000 130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</si>
  <si>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</si>
  <si>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</si>
  <si>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917 1 14 02052 05 0000 410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</si>
  <si>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</si>
  <si>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</si>
  <si>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917 1 14 06013 05 0000 430</t>
  </si>
  <si>
    <t>Муниципальное  учреждение Финансовое управление администрации муниципального образования «Катангский район»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</si>
  <si>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</si>
  <si>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</si>
  <si>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</si>
  <si>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910 1 17 01050 05 0000 180</t>
  </si>
  <si>
    <t>917 1 17 01050 05 0000 180</t>
  </si>
  <si>
    <t>Администрация Муниципального Образования «Катангский район»</t>
  </si>
  <si>
    <t>957 1 17 01050 05 0000 180</t>
  </si>
  <si>
    <t>971 1 17 01050 05 0000 180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</si>
  <si>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</si>
  <si>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</si>
  <si>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</si>
  <si>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910 1 17 05050 05 0000 180</t>
  </si>
  <si>
    <t>917 1 17 05050 05 0000 180</t>
  </si>
  <si>
    <t>957 1 17 05050 05 0000 180</t>
  </si>
  <si>
    <t>971 1 17 05050 05 0000 180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</si>
  <si>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</si>
  <si>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</si>
  <si>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910 2 02 15001 05 0000 151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</si>
  <si>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</si>
  <si>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</si>
  <si>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</si>
  <si>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910 2 02 15002 05 0000 151</t>
  </si>
  <si>
    <t>Прочие дотации</t>
  </si>
  <si>
    <t>000 2 02 19999 05 0000 151</t>
  </si>
  <si>
    <t>Прочие дотации бюджетам муниципальных районов</t>
  </si>
  <si>
    <t>910 2 02 19999 05 0000 151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</si>
  <si>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</si>
  <si>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</si>
  <si>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</si>
  <si>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</si>
  <si>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</si>
  <si>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</si>
  <si>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</si>
  <si>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</si>
  <si>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</si>
  <si>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</si>
  <si>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«Катангский район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</si>
  <si>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</si>
  <si>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</si>
  <si>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</si>
  <si>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000 1 01 02030 01 0000 110</t>
  </si>
  <si>
    <t>000 1 03 02240 01 0000 110</t>
  </si>
  <si>
    <t>000 1 03 02250 01 0000 110</t>
  </si>
  <si>
    <t>000 1 03 02260 01 0000 110</t>
  </si>
  <si>
    <t xml:space="preserve"> 000 1050101001 0000 110</t>
  </si>
  <si>
    <t xml:space="preserve"> Налог, взимаемый с налогоплательщиков, выбравших в качестве объекта налогообложения доходы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</si>
  <si>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</si>
  <si>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</si>
  <si>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000 1050400002 0000 110</t>
  </si>
  <si>
    <t xml:space="preserve"> 000 1080300001 0000 110</t>
  </si>
  <si>
    <t xml:space="preserve">Государственная пошлина по делам, рассматриваемым в судах общей юрисдикции, мировыми судьями </t>
  </si>
  <si>
    <t xml:space="preserve"> 000 1110501000 0000 120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</si>
  <si>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</si>
  <si>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</si>
  <si>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</si>
  <si>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000 1 11 09040 00 0000 120</t>
  </si>
  <si>
    <t>000 1 13 01990 00 0000 130</t>
  </si>
  <si>
    <t xml:space="preserve">Прочие доходы от оказания платных услуг (работ) </t>
  </si>
  <si>
    <t>000 1 13 02060 00 0000 130</t>
  </si>
  <si>
    <t>000 1 13 02990 00 0000 130</t>
  </si>
  <si>
    <t xml:space="preserve">  Прочие доходы от компенсации затрат государства</t>
  </si>
  <si>
    <t>000 1 14 02050 05 0000 410</t>
  </si>
  <si>
    <t xml:space="preserve">Доходы от продажи земельных участков, государственная собственность на которые не разграничена </t>
  </si>
  <si>
    <t>000 1 14 06010 00 0000 430</t>
  </si>
  <si>
    <t>917 2 02 20077 05 0000 150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</si>
  <si>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</si>
  <si>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000 2 02 20077 05 0000 150 </t>
  </si>
  <si>
    <t>957 2 02 25519 05 0000 150</t>
  </si>
  <si>
    <t>000 2 02 25519 05 0000 150</t>
  </si>
  <si>
    <t xml:space="preserve">ССубсидии бюджетам муниципальных районов на софинансирование капитальных вложений в объекты муниципальной собственности </t>
  </si>
  <si>
    <t>000 2 02 29999 05 0000 150</t>
  </si>
  <si>
    <t>910 2 02 29999 05 0000 150</t>
  </si>
  <si>
    <t>917 2 02 29999 05 0000 150</t>
  </si>
  <si>
    <t>957 2 02 29999 05 0000 150</t>
  </si>
  <si>
    <t>971 2 02 29999 05 0000 150</t>
  </si>
  <si>
    <t>000 2 02 30024 05 0000 150</t>
  </si>
  <si>
    <t>917 2 02 30024 05 0000 150</t>
  </si>
  <si>
    <t>971 2 02 30024 05 0000 150</t>
  </si>
  <si>
    <t>000 2 02 35120 05 0000 150</t>
  </si>
  <si>
    <t>917 2 02 35120 05 0000 150</t>
  </si>
  <si>
    <t>000 2 02 39999 05 0000 150</t>
  </si>
  <si>
    <t>971 2 02 39999 05 0000 150</t>
  </si>
  <si>
    <t>000 2 02 40014 05 0000 150</t>
  </si>
  <si>
    <t>910 2 02 40014 05 0000 150</t>
  </si>
  <si>
    <t>917 2 02 40014 05 0000 150</t>
  </si>
  <si>
    <t>971 2 02 40014 05 0000 150</t>
  </si>
  <si>
    <t>000 2 18 05010 05 0000 150</t>
  </si>
  <si>
    <t>910 2 18 05010 05 0000 150</t>
  </si>
  <si>
    <t>917 2 18 05010 05 0000 150</t>
  </si>
  <si>
    <t>957 2 18 05010 05 0000 150</t>
  </si>
  <si>
    <t>971 2 18 05010 05 0000 150</t>
  </si>
  <si>
    <t>000 2 07 05030 05 0000 150</t>
  </si>
  <si>
    <t>910 2 07 05030 05 0000 150</t>
  </si>
  <si>
    <t>917 2 07 05030 05 0000 150</t>
  </si>
  <si>
    <t>957 2 07 05030 05 0000 150</t>
  </si>
  <si>
    <t>971 2 07 05030 05 0000 150</t>
  </si>
  <si>
    <t>000 2 19 60010 05 0000 150</t>
  </si>
  <si>
    <t>910 2 19 60010 05 0000 150</t>
  </si>
  <si>
    <t>917 2 19 60010 05 0000 150</t>
  </si>
  <si>
    <t>957 2 19 60010 05 0000 150</t>
  </si>
  <si>
    <t>971 2 19 60010 05 0000 150</t>
  </si>
  <si>
    <t>Реест источников доходов бюджета МО "Катангский район"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</si>
  <si>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</si>
  <si>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</si>
  <si>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917 1 11 05075 05 0000 120</t>
  </si>
  <si>
    <t>000 1 11 05075 05 0000 120</t>
  </si>
  <si>
    <t>959 1 13 01995 05 0000 130</t>
  </si>
  <si>
    <t>Муниципальное казенное учреждение культуры «Катангская централизованная библиотечная система»</t>
  </si>
  <si>
    <t xml:space="preserve">Прочие доходы от оказания платных услуг (работ) получателями средств бюджетов муниципальных районов  </t>
  </si>
  <si>
    <t xml:space="preserve">Прочие доходы от оказания платных услуг (работ) получателями средств бюджетов муниципальных районов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</si>
  <si>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</si>
  <si>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</si>
  <si>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</si>
  <si>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</si>
  <si>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>Министерство социального развития, опеки и попечительства Иркутской области</t>
  </si>
  <si>
    <t>Агентство по обеспечению деятельности мировых судей Иркутской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</si>
  <si>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</si>
  <si>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</si>
  <si>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</si>
  <si>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</si>
  <si>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 иные штрафы)</t>
  </si>
  <si>
    <t>837 1 16 01073 01 0000 140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</si>
  <si>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</si>
  <si>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</si>
  <si>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</si>
  <si>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837 1 16 01143 01 0000 140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</si>
  <si>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</si>
  <si>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</si>
  <si>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837 1 16 01193 01 0000 140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</si>
  <si>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</si>
  <si>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</si>
  <si>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</si>
  <si>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</si>
  <si>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837 1 16 01203 01 0000 140</t>
  </si>
  <si>
    <t xml:space="preserve">Министерство лесного комплекса Иркутской области </t>
  </si>
  <si>
    <t>000 1 16 10100 05 0000 140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</si>
  <si>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</si>
  <si>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</si>
  <si>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910 1 16 07090 05 0000 140</t>
  </si>
  <si>
    <t>Муниципальное учреждение Финансовое управление администрации муниципального образования «Катангский район»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</si>
  <si>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</si>
  <si>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</si>
  <si>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910 1 16 10100 05 0000 140</t>
  </si>
  <si>
    <t>917 1 16 10100 05 0000 140</t>
  </si>
  <si>
    <t xml:space="preserve">Администрация муниципального образования «Катангский район»     </t>
  </si>
  <si>
    <t>959 1 17 01050 05 0000 180</t>
  </si>
  <si>
    <t>959 1 17 05050 05 0000 180</t>
  </si>
  <si>
    <t>000 2 02 25097 05 0000 150</t>
  </si>
  <si>
    <t>971 2 02 25097 05 0000 150</t>
  </si>
  <si>
    <t>Субсидии бюджетам субъектов Российской Федерации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</si>
  <si>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</si>
  <si>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971 2 02 25304 05 0000 150</t>
  </si>
  <si>
    <t>000 2 02 25304 05 0000 150</t>
  </si>
  <si>
    <t>Иные межбюджетные трансферты</t>
  </si>
  <si>
    <t>000 2 02 45303 02 0000 150</t>
  </si>
  <si>
    <t>971 2 02 45303 02 0000 150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</si>
  <si>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</si>
  <si>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959 2 07 05030 05 0000 150</t>
  </si>
  <si>
    <t>000 1 03 02230 01 0000 110</t>
  </si>
  <si>
    <t>Прогноз доходов</t>
  </si>
  <si>
    <t xml:space="preserve"> на 2024 год</t>
  </si>
  <si>
    <t xml:space="preserve">код </t>
  </si>
  <si>
    <t xml:space="preserve">наименование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</si>
  <si>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</si>
  <si>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</si>
  <si>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</si>
  <si>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182 1 05 02010 02 0000 110</t>
  </si>
  <si>
    <t>182 1 05 02000 02 0000 110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</si>
  <si>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</si>
  <si>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917 1 13 02995 05 0000 130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</si>
  <si>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</si>
  <si>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</si>
  <si>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837 1 16 01063 01 0000 140</t>
  </si>
  <si>
    <t>000 1 16 01063 01 0000 140</t>
  </si>
  <si>
    <t>806 1 16 01063 01 0000 140</t>
  </si>
  <si>
    <t>917 1 16 07090 05 0000 140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</si>
  <si>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</si>
  <si>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</t>
  </si>
  <si>
    <t>843 1 16 11050 01 0000 140</t>
  </si>
  <si>
    <t xml:space="preserve">Контрольно-счетная палата муниципального образования "Катангский район"            </t>
  </si>
  <si>
    <t>912 1 17 01050 05 0000 180</t>
  </si>
  <si>
    <t>912 1 17 05050 05 0000 180</t>
  </si>
  <si>
    <t>910 2 02 30024 05 0000 150</t>
  </si>
  <si>
    <t>912 2 02 40014 05 0000 150</t>
  </si>
  <si>
    <t xml:space="preserve">Контрольно-счетная палата муниципального образования "Катангский район"    </t>
  </si>
  <si>
    <t>Прочие межбюджетные трансферты, передаваемые бюджетам</t>
  </si>
  <si>
    <t>000 202 49999 00 0000 150</t>
  </si>
  <si>
    <t>910 202 49999 05 0000 150</t>
  </si>
  <si>
    <t>957 202 49999 05 0000 150</t>
  </si>
  <si>
    <t>(рублей)</t>
  </si>
  <si>
    <t xml:space="preserve"> на 2025 год</t>
  </si>
  <si>
    <r>
      <rPr>
        <sz val="7.5"/>
        <rFont val="Times New Roman"/>
        <family val="1"/>
        <charset val="204"/>
      </rPr>
      <t>000 1 01 02080 01 0000 110</t>
    </r>
  </si>
  <si>
    <r>
      <rPr>
        <sz val="7.5"/>
        <rFont val="Times New Roman"/>
        <family val="1"/>
        <charset val="204"/>
      </rPr>
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  </r>
  </si>
  <si>
    <r>
      <rPr>
        <sz val="7.5"/>
        <rFont val="Times New Roman"/>
        <family val="1"/>
        <charset val="204"/>
      </rPr>
  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  </r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</si>
  <si>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</si>
  <si>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размещение отходов производства и потребления (пени по соответствующему платежу)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</si>
  <si>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</si>
  <si>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</si>
  <si>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</si>
  <si>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</si>
  <si>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</si>
  <si>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</si>
  <si>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</si>
  <si>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</si>
  <si>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917 1 16 11050 01 0000 140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</si>
  <si>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</si>
  <si>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( к проекту  решения Думы муниципального образования «Катангский район»   «О бюджете муниципального образования «Катангский район» на 2024 год и на плановый период 2025 и 2026 годов»)</t>
  </si>
  <si>
    <t xml:space="preserve"> на 2026 год</t>
  </si>
  <si>
    <t>Кассовые поступления в текущем финансовом году (по состоянию на 1 октября 2023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</si>
  <si>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</si>
  <si>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</si>
  <si>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</si>
  <si>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182 1 03 02230 01 0000 110</t>
  </si>
  <si>
    <t>182 1 03 02260 01 0000 110</t>
  </si>
  <si>
    <t>182 1 03 02250 01 0000 110</t>
  </si>
  <si>
    <t>182 1 03 02240 01 0000 110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</si>
  <si>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</si>
  <si>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</si>
  <si>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</si>
  <si>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</si>
  <si>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Инициативные платежи</t>
  </si>
  <si>
    <t>000 1 17 15030 05 0000 150</t>
  </si>
  <si>
    <t>917 1 17 15030 05 0000 150</t>
  </si>
  <si>
    <t>Инициативные платежи, зачисляемые в бюджеты муниципальных районов</t>
  </si>
  <si>
    <t>000 2 02 15001 05 0000 151</t>
  </si>
  <si>
    <t xml:space="preserve"> Решение Думы МО "Катангский район" от 20.12.2022 №8/10 (в ред.  20.09.2023) </t>
  </si>
  <si>
    <t>Денежные взыскания (штрафы) за нарушение бюджетного законодательства Российской Федерации</t>
  </si>
  <si>
    <t>000 11618000000000140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</si>
  <si>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</si>
  <si>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182 11618000020000140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</si>
  <si>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</si>
  <si>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</si>
  <si>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</si>
  <si>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971 2 02 45179 05 0000 150</t>
  </si>
  <si>
    <t>837 1 16 01053 01 0000 140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</si>
  <si>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</si>
  <si>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</si>
  <si>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</si>
  <si>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837 1 16 01153 01 0000 140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</si>
</sst>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?"/>
  </numFmts>
  <fonts count="16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7.5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7.6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" fontId="8" fillId="0" borderId="4">
      <alignment horizontal="right"/>
    </xf>
    <xf numFmtId="0" fontId="1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165" fontId="1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4" fontId="9" fillId="0" borderId="1" xfId="1" applyFont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wrapText="1"/>
    </xf>
    <xf numFmtId="0" fontId="3" fillId="0" borderId="9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164" fontId="5" fillId="0" borderId="9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64" fontId="3" fillId="0" borderId="9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left" vertical="center" wrapText="1"/>
    </xf>
  </cellXfs>
  <cellStyles count="3">
    <cellStyle name="xl48" xfId="1" xr:uid="{A10E2DFD-295D-45BC-A755-7378B986DB3B}"/>
    <cellStyle name="Обычный" xfId="0" builtinId="0"/>
    <cellStyle name="Обычный 2 3" xfId="2" xr:uid="{3F2829B2-BAF0-4C2A-A67D-8D6D65D25A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25"/>
  <sheetViews>
    <sheetView tabSelected="1" view="pageBreakPreview" topLeftCell="A214" zoomScaleNormal="100" zoomScaleSheetLayoutView="100" workbookViewId="0">
      <selection activeCell="C9" sqref="C9:C216"/>
    </sheetView>
  </sheetViews>
  <sheetFormatPr defaultRowHeight="15" x14ac:dyDescent="0.25"/>
  <cols>
    <col min="1" max="1" width="43" customWidth="1"/>
    <col min="2" max="2" width="20" customWidth="1"/>
    <col min="3" max="3" width="19" customWidth="1"/>
    <col min="4" max="4" width="13.85546875" customWidth="1"/>
    <col min="5" max="5" width="11" customWidth="1"/>
    <col min="6" max="6" width="13.28515625" customWidth="1"/>
    <col min="7" max="7" width="11.7109375" customWidth="1"/>
    <col min="8" max="8" width="12.42578125" customWidth="1"/>
    <col min="9" max="9" width="12.28515625" customWidth="1"/>
  </cols>
  <sheetData>
    <row r="2" spans="1:9" x14ac:dyDescent="0.25">
      <c r="A2" s="77" t="s">
        <v>183</v>
      </c>
      <c r="B2" s="77"/>
      <c r="C2" s="77"/>
      <c r="D2" s="77"/>
      <c r="E2" s="77"/>
      <c r="F2" s="77"/>
      <c r="G2" s="77"/>
      <c r="H2" s="77"/>
      <c r="I2" s="77"/>
    </row>
    <row r="3" spans="1:9" ht="42.75" customHeight="1" x14ac:dyDescent="0.25">
      <c r="A3" s="76" t="s">
        <v>288</v>
      </c>
      <c r="B3" s="76"/>
      <c r="C3" s="76"/>
      <c r="D3" s="76"/>
      <c r="E3" s="76"/>
      <c r="F3" s="76"/>
      <c r="G3" s="76"/>
      <c r="H3" s="76"/>
      <c r="I3" s="76"/>
    </row>
    <row r="4" spans="1:9" ht="15" customHeight="1" x14ac:dyDescent="0.25">
      <c r="A4" s="13"/>
      <c r="B4" s="13"/>
      <c r="C4" s="13"/>
      <c r="D4" s="13"/>
      <c r="E4" s="13"/>
      <c r="F4" s="13"/>
      <c r="G4" s="13"/>
      <c r="H4" s="13"/>
      <c r="I4" s="13" t="s">
        <v>271</v>
      </c>
    </row>
    <row r="5" spans="1:9" ht="18" customHeight="1" x14ac:dyDescent="0.25">
      <c r="A5" s="78" t="s">
        <v>0</v>
      </c>
      <c r="B5" s="84" t="s">
        <v>1</v>
      </c>
      <c r="C5" s="85"/>
      <c r="D5" s="80" t="s">
        <v>2</v>
      </c>
      <c r="E5" s="80" t="s">
        <v>307</v>
      </c>
      <c r="F5" s="80" t="s">
        <v>290</v>
      </c>
      <c r="G5" s="81" t="s">
        <v>241</v>
      </c>
      <c r="H5" s="82"/>
      <c r="I5" s="83"/>
    </row>
    <row r="6" spans="1:9" ht="90" customHeight="1" x14ac:dyDescent="0.25">
      <c r="A6" s="79"/>
      <c r="B6" s="7" t="s">
        <v>243</v>
      </c>
      <c r="C6" s="7" t="s">
        <v>244</v>
      </c>
      <c r="D6" s="80"/>
      <c r="E6" s="80"/>
      <c r="F6" s="80"/>
      <c r="G6" s="8" t="s">
        <v>242</v>
      </c>
      <c r="H6" s="8" t="s">
        <v>272</v>
      </c>
      <c r="I6" s="8" t="s">
        <v>289</v>
      </c>
    </row>
    <row r="7" spans="1:9" x14ac:dyDescent="0.25">
      <c r="A7" s="2">
        <v>1</v>
      </c>
      <c r="B7" s="5">
        <v>3</v>
      </c>
      <c r="C7" s="5">
        <v>4</v>
      </c>
      <c r="D7" s="5">
        <v>5</v>
      </c>
      <c r="E7" s="5">
        <v>6</v>
      </c>
      <c r="F7" s="5">
        <v>7</v>
      </c>
      <c r="G7" s="14">
        <v>8</v>
      </c>
      <c r="H7" s="14">
        <v>9</v>
      </c>
      <c r="I7" s="14">
        <v>10</v>
      </c>
    </row>
    <row r="8" spans="1:9" x14ac:dyDescent="0.25">
      <c r="A8" s="3" t="s">
        <v>3</v>
      </c>
      <c r="B8" s="10"/>
      <c r="C8" s="10"/>
      <c r="D8" s="10"/>
      <c r="E8" s="10"/>
      <c r="F8" s="10"/>
      <c r="G8" s="19"/>
      <c r="H8" s="19"/>
      <c r="I8" s="19"/>
    </row>
    <row r="9" spans="1:9" ht="119.25" customHeight="1" x14ac:dyDescent="0.25">
      <c r="A9" s="6"/>
      <c r="B9" s="9" t="s">
        <v>6</v>
      </c>
      <c r="C9" s="59" t="s">
        <v>7</v>
      </c>
      <c r="D9" s="9"/>
      <c r="E9" s="35">
        <v>396623996</v>
      </c>
      <c r="F9" s="35">
        <v>301243695.62</v>
      </c>
      <c r="G9" s="35">
        <v>422150936</v>
      </c>
      <c r="H9" s="35">
        <v>441147728</v>
      </c>
      <c r="I9" s="35">
        <v>460990376</v>
      </c>
    </row>
    <row r="10" spans="1:9" ht="68.25" customHeight="1" x14ac:dyDescent="0.25">
      <c r="A10" s="6" t="s">
        <v>4</v>
      </c>
      <c r="B10" s="68" t="s">
        <v>8</v>
      </c>
      <c r="C10" s="68" t="s">
        <v>7</v>
      </c>
      <c r="D10" s="68" t="s">
        <v>9</v>
      </c>
      <c r="E10" s="66">
        <v>396623996</v>
      </c>
      <c r="F10" s="66">
        <v>301243695.62</v>
      </c>
      <c r="G10" s="90">
        <v>422150936</v>
      </c>
      <c r="H10" s="90">
        <v>441147728</v>
      </c>
      <c r="I10" s="90">
        <v>460999376</v>
      </c>
    </row>
    <row r="11" spans="1:9" ht="64.5" customHeight="1" x14ac:dyDescent="0.25">
      <c r="A11" s="46" t="s">
        <v>5</v>
      </c>
      <c r="B11" s="70"/>
      <c r="C11" s="70"/>
      <c r="D11" s="70"/>
      <c r="E11" s="75"/>
      <c r="F11" s="75"/>
      <c r="G11" s="91"/>
      <c r="H11" s="91"/>
      <c r="I11" s="91"/>
    </row>
    <row r="12" spans="1:9" ht="58.5" x14ac:dyDescent="0.25">
      <c r="A12" s="6"/>
      <c r="B12" s="9" t="s">
        <v>122</v>
      </c>
      <c r="C12" s="59" t="s">
        <v>12</v>
      </c>
      <c r="D12" s="9"/>
      <c r="E12" s="35">
        <f>E13</f>
        <v>26880</v>
      </c>
      <c r="F12" s="35">
        <f t="shared" ref="F12:I12" si="0">F13</f>
        <v>117600.34</v>
      </c>
      <c r="G12" s="35">
        <f t="shared" si="0"/>
        <v>169025</v>
      </c>
      <c r="H12" s="35">
        <f t="shared" si="0"/>
        <v>176631</v>
      </c>
      <c r="I12" s="35">
        <f t="shared" si="0"/>
        <v>184579</v>
      </c>
    </row>
    <row r="13" spans="1:9" ht="48.75" x14ac:dyDescent="0.25">
      <c r="A13" s="6" t="s">
        <v>10</v>
      </c>
      <c r="B13" s="64" t="s">
        <v>11</v>
      </c>
      <c r="C13" s="64" t="s">
        <v>12</v>
      </c>
      <c r="D13" s="64" t="s">
        <v>9</v>
      </c>
      <c r="E13" s="63">
        <v>26880</v>
      </c>
      <c r="F13" s="63">
        <v>117600.34</v>
      </c>
      <c r="G13" s="86">
        <v>169025</v>
      </c>
      <c r="H13" s="86">
        <v>176631</v>
      </c>
      <c r="I13" s="88">
        <v>184579</v>
      </c>
    </row>
    <row r="14" spans="1:9" ht="60.75" customHeight="1" x14ac:dyDescent="0.25">
      <c r="A14" s="47" t="s">
        <v>184</v>
      </c>
      <c r="B14" s="68"/>
      <c r="C14" s="68"/>
      <c r="D14" s="64"/>
      <c r="E14" s="63"/>
      <c r="F14" s="63"/>
      <c r="G14" s="87"/>
      <c r="H14" s="87"/>
      <c r="I14" s="89"/>
    </row>
    <row r="15" spans="1:9" ht="138.75" customHeight="1" x14ac:dyDescent="0.25">
      <c r="A15" s="54"/>
      <c r="B15" s="53" t="s">
        <v>292</v>
      </c>
      <c r="C15" s="59" t="s">
        <v>293</v>
      </c>
      <c r="D15" s="53"/>
      <c r="E15" s="52"/>
      <c r="F15" s="52"/>
      <c r="G15" s="18"/>
      <c r="H15" s="18"/>
      <c r="I15" s="36"/>
    </row>
    <row r="16" spans="1:9" ht="138" customHeight="1" x14ac:dyDescent="0.25">
      <c r="A16" s="50" t="s">
        <v>291</v>
      </c>
      <c r="B16" s="53" t="s">
        <v>292</v>
      </c>
      <c r="C16" s="59" t="s">
        <v>293</v>
      </c>
      <c r="D16" s="53" t="s">
        <v>9</v>
      </c>
      <c r="E16" s="52">
        <v>0</v>
      </c>
      <c r="F16" s="52">
        <v>2495</v>
      </c>
      <c r="G16" s="18"/>
      <c r="H16" s="18"/>
      <c r="I16" s="36"/>
    </row>
    <row r="17" spans="1:9" ht="146.25" customHeight="1" x14ac:dyDescent="0.25">
      <c r="A17" s="26"/>
      <c r="B17" s="14" t="s">
        <v>273</v>
      </c>
      <c r="C17" s="59" t="s">
        <v>274</v>
      </c>
      <c r="D17" s="32"/>
      <c r="E17" s="35">
        <f>E18</f>
        <v>112620</v>
      </c>
      <c r="F17" s="35">
        <f t="shared" ref="F17:I17" si="1">F18</f>
        <v>108441.75</v>
      </c>
      <c r="G17" s="35">
        <f t="shared" si="1"/>
        <v>151095</v>
      </c>
      <c r="H17" s="35">
        <f t="shared" si="1"/>
        <v>157893</v>
      </c>
      <c r="I17" s="35">
        <f t="shared" si="1"/>
        <v>164990</v>
      </c>
    </row>
    <row r="18" spans="1:9" ht="147" customHeight="1" x14ac:dyDescent="0.25">
      <c r="A18" s="26" t="s">
        <v>275</v>
      </c>
      <c r="B18" s="14" t="s">
        <v>273</v>
      </c>
      <c r="C18" s="59" t="s">
        <v>274</v>
      </c>
      <c r="D18" s="32" t="s">
        <v>9</v>
      </c>
      <c r="E18" s="35">
        <v>112620</v>
      </c>
      <c r="F18" s="35">
        <v>108441.75</v>
      </c>
      <c r="G18" s="18">
        <v>151095</v>
      </c>
      <c r="H18" s="18">
        <v>157893</v>
      </c>
      <c r="I18" s="36">
        <v>164990</v>
      </c>
    </row>
    <row r="19" spans="1:9" ht="19.5" x14ac:dyDescent="0.25">
      <c r="A19" s="33" t="s">
        <v>13</v>
      </c>
      <c r="B19" s="34"/>
      <c r="C19" s="57"/>
      <c r="D19" s="9"/>
      <c r="E19" s="35"/>
      <c r="F19" s="35"/>
      <c r="G19" s="37"/>
      <c r="H19" s="37"/>
      <c r="I19" s="37"/>
    </row>
    <row r="20" spans="1:9" ht="102.75" customHeight="1" x14ac:dyDescent="0.25">
      <c r="A20" s="3"/>
      <c r="B20" s="25" t="s">
        <v>240</v>
      </c>
      <c r="C20" s="59" t="s">
        <v>14</v>
      </c>
      <c r="D20" s="9"/>
      <c r="E20" s="38">
        <f>E21</f>
        <v>17914200</v>
      </c>
      <c r="F20" s="38">
        <f t="shared" ref="F20:I20" si="2">F21</f>
        <v>13393934.76</v>
      </c>
      <c r="G20" s="39">
        <f t="shared" si="2"/>
        <v>20015600</v>
      </c>
      <c r="H20" s="39">
        <f t="shared" si="2"/>
        <v>20573100</v>
      </c>
      <c r="I20" s="39">
        <f t="shared" si="2"/>
        <v>21313300</v>
      </c>
    </row>
    <row r="21" spans="1:9" ht="104.25" customHeight="1" x14ac:dyDescent="0.25">
      <c r="A21" s="26" t="s">
        <v>14</v>
      </c>
      <c r="B21" s="25" t="s">
        <v>294</v>
      </c>
      <c r="C21" s="59" t="s">
        <v>14</v>
      </c>
      <c r="D21" s="9" t="s">
        <v>9</v>
      </c>
      <c r="E21" s="38">
        <v>17914200</v>
      </c>
      <c r="F21" s="35">
        <v>13393934.76</v>
      </c>
      <c r="G21" s="18">
        <v>20015600</v>
      </c>
      <c r="H21" s="18">
        <v>20573100</v>
      </c>
      <c r="I21" s="36">
        <v>21313300</v>
      </c>
    </row>
    <row r="22" spans="1:9" ht="126.75" x14ac:dyDescent="0.25">
      <c r="A22" s="6"/>
      <c r="B22" s="9" t="s">
        <v>123</v>
      </c>
      <c r="C22" s="59" t="s">
        <v>16</v>
      </c>
      <c r="D22" s="9"/>
      <c r="E22" s="35">
        <f>E23</f>
        <v>92900</v>
      </c>
      <c r="F22" s="35">
        <f t="shared" ref="F22:I22" si="3">F23</f>
        <v>72168.69</v>
      </c>
      <c r="G22" s="35">
        <f t="shared" si="3"/>
        <v>95400</v>
      </c>
      <c r="H22" s="35">
        <f t="shared" si="3"/>
        <v>108100</v>
      </c>
      <c r="I22" s="35">
        <f t="shared" si="3"/>
        <v>113200</v>
      </c>
    </row>
    <row r="23" spans="1:9" ht="142.5" customHeight="1" x14ac:dyDescent="0.25">
      <c r="A23" s="6" t="s">
        <v>16</v>
      </c>
      <c r="B23" s="9" t="s">
        <v>297</v>
      </c>
      <c r="C23" s="59" t="s">
        <v>16</v>
      </c>
      <c r="D23" s="9" t="s">
        <v>9</v>
      </c>
      <c r="E23" s="40">
        <v>92900</v>
      </c>
      <c r="F23" s="35">
        <v>72168.69</v>
      </c>
      <c r="G23" s="18">
        <v>95400</v>
      </c>
      <c r="H23" s="18">
        <v>108100</v>
      </c>
      <c r="I23" s="36">
        <v>113200</v>
      </c>
    </row>
    <row r="24" spans="1:9" ht="102" customHeight="1" x14ac:dyDescent="0.25">
      <c r="A24" s="6"/>
      <c r="B24" s="9" t="s">
        <v>124</v>
      </c>
      <c r="C24" s="59" t="s">
        <v>17</v>
      </c>
      <c r="D24" s="9"/>
      <c r="E24" s="35">
        <f>E25</f>
        <v>19361400</v>
      </c>
      <c r="F24" s="35">
        <f t="shared" ref="F24:I24" si="4">F25</f>
        <v>14253307</v>
      </c>
      <c r="G24" s="35">
        <f t="shared" si="4"/>
        <v>20753900</v>
      </c>
      <c r="H24" s="35">
        <f t="shared" si="4"/>
        <v>21420300</v>
      </c>
      <c r="I24" s="35">
        <f t="shared" si="4"/>
        <v>22197900</v>
      </c>
    </row>
    <row r="25" spans="1:9" ht="97.5" x14ac:dyDescent="0.25">
      <c r="A25" s="6" t="s">
        <v>17</v>
      </c>
      <c r="B25" s="9" t="s">
        <v>296</v>
      </c>
      <c r="C25" s="59" t="s">
        <v>17</v>
      </c>
      <c r="D25" s="9" t="s">
        <v>9</v>
      </c>
      <c r="E25" s="40">
        <v>19361400</v>
      </c>
      <c r="F25" s="35">
        <v>14253307</v>
      </c>
      <c r="G25" s="18">
        <v>20753900</v>
      </c>
      <c r="H25" s="18">
        <v>21420300</v>
      </c>
      <c r="I25" s="36">
        <v>22197900</v>
      </c>
    </row>
    <row r="26" spans="1:9" ht="106.5" customHeight="1" x14ac:dyDescent="0.25">
      <c r="A26" s="6"/>
      <c r="B26" s="9" t="s">
        <v>125</v>
      </c>
      <c r="C26" s="59" t="s">
        <v>18</v>
      </c>
      <c r="D26" s="9"/>
      <c r="E26" s="35">
        <f>E27</f>
        <v>-2531400</v>
      </c>
      <c r="F26" s="35">
        <f t="shared" ref="F26:I26" si="5">F27</f>
        <v>-1571475.28</v>
      </c>
      <c r="G26" s="35">
        <f t="shared" si="5"/>
        <v>-2487100</v>
      </c>
      <c r="H26" s="35">
        <f t="shared" si="5"/>
        <v>-2557400</v>
      </c>
      <c r="I26" s="35">
        <f t="shared" si="5"/>
        <v>-2707900</v>
      </c>
    </row>
    <row r="27" spans="1:9" ht="107.25" customHeight="1" x14ac:dyDescent="0.25">
      <c r="A27" s="6" t="s">
        <v>18</v>
      </c>
      <c r="B27" s="9" t="s">
        <v>295</v>
      </c>
      <c r="C27" s="59" t="s">
        <v>18</v>
      </c>
      <c r="D27" s="9" t="s">
        <v>15</v>
      </c>
      <c r="E27" s="40">
        <v>-2531400</v>
      </c>
      <c r="F27" s="35">
        <v>-1571475.28</v>
      </c>
      <c r="G27" s="18">
        <v>-2487100</v>
      </c>
      <c r="H27" s="18">
        <v>-2557400</v>
      </c>
      <c r="I27" s="36">
        <v>-2707900</v>
      </c>
    </row>
    <row r="28" spans="1:9" ht="19.5" x14ac:dyDescent="0.25">
      <c r="A28" s="3" t="s">
        <v>19</v>
      </c>
      <c r="B28" s="9"/>
      <c r="C28" s="59"/>
      <c r="D28" s="9"/>
      <c r="E28" s="35"/>
      <c r="F28" s="35"/>
      <c r="G28" s="37"/>
      <c r="H28" s="37"/>
      <c r="I28" s="37"/>
    </row>
    <row r="29" spans="1:9" ht="48.75" x14ac:dyDescent="0.25">
      <c r="A29" s="3"/>
      <c r="B29" s="9" t="s">
        <v>126</v>
      </c>
      <c r="C29" s="59" t="s">
        <v>127</v>
      </c>
      <c r="D29" s="9"/>
      <c r="E29" s="35">
        <f>E30</f>
        <v>4003000</v>
      </c>
      <c r="F29" s="35">
        <f>F30</f>
        <v>2861128.19</v>
      </c>
      <c r="G29" s="35">
        <f t="shared" ref="G29:I29" si="6">G30</f>
        <v>548200</v>
      </c>
      <c r="H29" s="35">
        <f t="shared" si="6"/>
        <v>5760000</v>
      </c>
      <c r="I29" s="35">
        <f t="shared" si="6"/>
        <v>6019200</v>
      </c>
    </row>
    <row r="30" spans="1:9" ht="39" x14ac:dyDescent="0.25">
      <c r="A30" s="6" t="s">
        <v>20</v>
      </c>
      <c r="B30" s="64" t="s">
        <v>21</v>
      </c>
      <c r="C30" s="64" t="s">
        <v>19</v>
      </c>
      <c r="D30" s="64" t="s">
        <v>9</v>
      </c>
      <c r="E30" s="63">
        <v>4003000</v>
      </c>
      <c r="F30" s="63">
        <v>2861128.19</v>
      </c>
      <c r="G30" s="86">
        <v>548200</v>
      </c>
      <c r="H30" s="86">
        <v>5760000</v>
      </c>
      <c r="I30" s="86">
        <v>6019200</v>
      </c>
    </row>
    <row r="31" spans="1:9" ht="39" x14ac:dyDescent="0.25">
      <c r="A31" s="6" t="s">
        <v>22</v>
      </c>
      <c r="B31" s="64"/>
      <c r="C31" s="64"/>
      <c r="D31" s="64"/>
      <c r="E31" s="63"/>
      <c r="F31" s="63"/>
      <c r="G31" s="87"/>
      <c r="H31" s="87"/>
      <c r="I31" s="87"/>
    </row>
    <row r="32" spans="1:9" ht="29.25" x14ac:dyDescent="0.25">
      <c r="A32" s="3" t="s">
        <v>23</v>
      </c>
      <c r="B32" s="9"/>
      <c r="C32" s="59"/>
      <c r="D32" s="9"/>
      <c r="E32" s="35"/>
      <c r="F32" s="35"/>
      <c r="G32" s="37"/>
      <c r="H32" s="37"/>
      <c r="I32" s="37"/>
    </row>
    <row r="33" spans="1:9" ht="58.5" x14ac:dyDescent="0.25">
      <c r="A33" s="3"/>
      <c r="B33" s="9" t="s">
        <v>128</v>
      </c>
      <c r="C33" s="59" t="s">
        <v>129</v>
      </c>
      <c r="D33" s="9"/>
      <c r="E33" s="35">
        <f>E34</f>
        <v>1097000</v>
      </c>
      <c r="F33" s="35">
        <f>F34</f>
        <v>895536.27</v>
      </c>
      <c r="G33" s="35">
        <f t="shared" ref="G33:I33" si="7">G34</f>
        <v>1355900</v>
      </c>
      <c r="H33" s="35">
        <f t="shared" si="7"/>
        <v>1416900</v>
      </c>
      <c r="I33" s="35">
        <f t="shared" si="7"/>
        <v>1480670</v>
      </c>
    </row>
    <row r="34" spans="1:9" ht="39" x14ac:dyDescent="0.25">
      <c r="A34" s="6" t="s">
        <v>24</v>
      </c>
      <c r="B34" s="64" t="s">
        <v>25</v>
      </c>
      <c r="C34" s="64" t="s">
        <v>23</v>
      </c>
      <c r="D34" s="64" t="s">
        <v>9</v>
      </c>
      <c r="E34" s="63">
        <v>1097000</v>
      </c>
      <c r="F34" s="63">
        <v>895536.27</v>
      </c>
      <c r="G34" s="86">
        <v>1355900</v>
      </c>
      <c r="H34" s="86">
        <v>1416900</v>
      </c>
      <c r="I34" s="86">
        <v>1480670</v>
      </c>
    </row>
    <row r="35" spans="1:9" ht="48.75" x14ac:dyDescent="0.25">
      <c r="A35" s="6" t="s">
        <v>26</v>
      </c>
      <c r="B35" s="64"/>
      <c r="C35" s="64"/>
      <c r="D35" s="64"/>
      <c r="E35" s="63"/>
      <c r="F35" s="63"/>
      <c r="G35" s="87"/>
      <c r="H35" s="87"/>
      <c r="I35" s="87"/>
    </row>
    <row r="36" spans="1:9" ht="19.5" x14ac:dyDescent="0.25">
      <c r="A36" s="3" t="s">
        <v>245</v>
      </c>
      <c r="B36" s="15"/>
      <c r="C36" s="59"/>
      <c r="D36" s="9"/>
      <c r="E36" s="35"/>
      <c r="F36" s="35"/>
      <c r="G36" s="37"/>
      <c r="H36" s="37"/>
      <c r="I36" s="37"/>
    </row>
    <row r="37" spans="1:9" ht="29.25" x14ac:dyDescent="0.25">
      <c r="A37" s="6"/>
      <c r="B37" s="15" t="s">
        <v>249</v>
      </c>
      <c r="C37" s="59" t="s">
        <v>245</v>
      </c>
      <c r="D37" s="9"/>
      <c r="E37" s="35">
        <f>E38</f>
        <v>0</v>
      </c>
      <c r="F37" s="35">
        <f t="shared" ref="F37:I37" si="8">F38</f>
        <v>-41324.43</v>
      </c>
      <c r="G37" s="35">
        <f t="shared" si="8"/>
        <v>0</v>
      </c>
      <c r="H37" s="35">
        <f t="shared" si="8"/>
        <v>0</v>
      </c>
      <c r="I37" s="35">
        <f t="shared" si="8"/>
        <v>0</v>
      </c>
    </row>
    <row r="38" spans="1:9" ht="39" x14ac:dyDescent="0.25">
      <c r="A38" s="22" t="s">
        <v>246</v>
      </c>
      <c r="B38" s="65" t="s">
        <v>248</v>
      </c>
      <c r="C38" s="64" t="s">
        <v>245</v>
      </c>
      <c r="D38" s="64" t="s">
        <v>9</v>
      </c>
      <c r="E38" s="63">
        <v>0</v>
      </c>
      <c r="F38" s="63">
        <v>-41324.43</v>
      </c>
      <c r="G38" s="96">
        <v>0</v>
      </c>
      <c r="H38" s="96">
        <v>0</v>
      </c>
      <c r="I38" s="96">
        <v>0</v>
      </c>
    </row>
    <row r="39" spans="1:9" ht="39" x14ac:dyDescent="0.25">
      <c r="A39" s="22" t="s">
        <v>247</v>
      </c>
      <c r="B39" s="65"/>
      <c r="C39" s="64"/>
      <c r="D39" s="64"/>
      <c r="E39" s="63"/>
      <c r="F39" s="63"/>
      <c r="G39" s="96"/>
      <c r="H39" s="96"/>
      <c r="I39" s="96"/>
    </row>
    <row r="40" spans="1:9" ht="19.5" x14ac:dyDescent="0.25">
      <c r="A40" s="3" t="s">
        <v>27</v>
      </c>
      <c r="B40" s="9"/>
      <c r="C40" s="59"/>
      <c r="D40" s="9"/>
      <c r="E40" s="35"/>
      <c r="F40" s="35"/>
      <c r="G40" s="37"/>
      <c r="H40" s="37"/>
      <c r="I40" s="37"/>
    </row>
    <row r="41" spans="1:9" ht="29.25" x14ac:dyDescent="0.25">
      <c r="A41" s="3"/>
      <c r="B41" s="9" t="s">
        <v>130</v>
      </c>
      <c r="C41" s="59" t="s">
        <v>27</v>
      </c>
      <c r="D41" s="9"/>
      <c r="E41" s="35">
        <f>E42</f>
        <v>1000000</v>
      </c>
      <c r="F41" s="35">
        <f t="shared" ref="F41:I41" si="9">F42</f>
        <v>450711.28</v>
      </c>
      <c r="G41" s="35">
        <f t="shared" si="9"/>
        <v>1400000</v>
      </c>
      <c r="H41" s="35">
        <f t="shared" si="9"/>
        <v>1440000</v>
      </c>
      <c r="I41" s="35">
        <f t="shared" si="9"/>
        <v>1484000</v>
      </c>
    </row>
    <row r="42" spans="1:9" ht="39" x14ac:dyDescent="0.25">
      <c r="A42" s="6" t="s">
        <v>28</v>
      </c>
      <c r="B42" s="64" t="s">
        <v>29</v>
      </c>
      <c r="C42" s="64" t="s">
        <v>30</v>
      </c>
      <c r="D42" s="64" t="s">
        <v>9</v>
      </c>
      <c r="E42" s="63">
        <v>1000000</v>
      </c>
      <c r="F42" s="63">
        <v>450711.28</v>
      </c>
      <c r="G42" s="96">
        <v>1400000</v>
      </c>
      <c r="H42" s="96">
        <v>1440000</v>
      </c>
      <c r="I42" s="96">
        <v>1484000</v>
      </c>
    </row>
    <row r="43" spans="1:9" ht="48.75" x14ac:dyDescent="0.25">
      <c r="A43" s="6" t="s">
        <v>31</v>
      </c>
      <c r="B43" s="64"/>
      <c r="C43" s="64"/>
      <c r="D43" s="64"/>
      <c r="E43" s="63"/>
      <c r="F43" s="63"/>
      <c r="G43" s="96"/>
      <c r="H43" s="96"/>
      <c r="I43" s="96"/>
    </row>
    <row r="44" spans="1:9" ht="19.5" x14ac:dyDescent="0.25">
      <c r="A44" s="3" t="s">
        <v>32</v>
      </c>
      <c r="B44" s="9"/>
      <c r="C44" s="59"/>
      <c r="D44" s="9"/>
      <c r="E44" s="35"/>
      <c r="F44" s="35"/>
      <c r="G44" s="37"/>
      <c r="H44" s="37"/>
      <c r="I44" s="37"/>
    </row>
    <row r="45" spans="1:9" ht="39" x14ac:dyDescent="0.25">
      <c r="A45" s="3"/>
      <c r="B45" s="9" t="s">
        <v>131</v>
      </c>
      <c r="C45" s="59" t="s">
        <v>132</v>
      </c>
      <c r="D45" s="9"/>
      <c r="E45" s="35">
        <f>E46</f>
        <v>500000</v>
      </c>
      <c r="F45" s="35">
        <f t="shared" ref="F45:I45" si="10">F46</f>
        <v>220557.54</v>
      </c>
      <c r="G45" s="35">
        <f t="shared" si="10"/>
        <v>510000</v>
      </c>
      <c r="H45" s="35">
        <f t="shared" si="10"/>
        <v>600000</v>
      </c>
      <c r="I45" s="35">
        <f t="shared" si="10"/>
        <v>650000</v>
      </c>
    </row>
    <row r="46" spans="1:9" ht="39" x14ac:dyDescent="0.25">
      <c r="A46" s="20" t="s">
        <v>250</v>
      </c>
      <c r="B46" s="68" t="s">
        <v>33</v>
      </c>
      <c r="C46" s="68" t="s">
        <v>34</v>
      </c>
      <c r="D46" s="68" t="s">
        <v>9</v>
      </c>
      <c r="E46" s="66">
        <v>500000</v>
      </c>
      <c r="F46" s="66">
        <v>220557.54</v>
      </c>
      <c r="G46" s="94">
        <v>510000</v>
      </c>
      <c r="H46" s="94">
        <v>600000</v>
      </c>
      <c r="I46" s="92">
        <v>650000</v>
      </c>
    </row>
    <row r="47" spans="1:9" ht="39" x14ac:dyDescent="0.25">
      <c r="A47" s="20" t="s">
        <v>250</v>
      </c>
      <c r="B47" s="69"/>
      <c r="C47" s="69"/>
      <c r="D47" s="69"/>
      <c r="E47" s="67"/>
      <c r="F47" s="67"/>
      <c r="G47" s="95"/>
      <c r="H47" s="95"/>
      <c r="I47" s="93"/>
    </row>
    <row r="48" spans="1:9" ht="48.75" x14ac:dyDescent="0.25">
      <c r="A48" s="3" t="s">
        <v>35</v>
      </c>
      <c r="B48" s="9"/>
      <c r="C48" s="59"/>
      <c r="D48" s="9"/>
      <c r="E48" s="35"/>
      <c r="F48" s="35"/>
      <c r="G48" s="37"/>
      <c r="H48" s="37"/>
      <c r="I48" s="37"/>
    </row>
    <row r="49" spans="1:9" ht="95.25" customHeight="1" x14ac:dyDescent="0.25">
      <c r="A49" s="3"/>
      <c r="B49" s="9" t="s">
        <v>133</v>
      </c>
      <c r="C49" s="59" t="s">
        <v>134</v>
      </c>
      <c r="D49" s="9"/>
      <c r="E49" s="35">
        <f>E50</f>
        <v>496000</v>
      </c>
      <c r="F49" s="35">
        <f t="shared" ref="F49:I49" si="11">F50</f>
        <v>463308.62</v>
      </c>
      <c r="G49" s="35">
        <f t="shared" si="11"/>
        <v>103000</v>
      </c>
      <c r="H49" s="35">
        <f t="shared" si="11"/>
        <v>113300</v>
      </c>
      <c r="I49" s="35">
        <f t="shared" si="11"/>
        <v>124630</v>
      </c>
    </row>
    <row r="50" spans="1:9" ht="95.25" customHeight="1" x14ac:dyDescent="0.25">
      <c r="A50" s="6" t="s">
        <v>36</v>
      </c>
      <c r="B50" s="9" t="s">
        <v>37</v>
      </c>
      <c r="C50" s="59" t="s">
        <v>35</v>
      </c>
      <c r="D50" s="9" t="s">
        <v>38</v>
      </c>
      <c r="E50" s="35">
        <v>496000</v>
      </c>
      <c r="F50" s="35">
        <v>463308.62</v>
      </c>
      <c r="G50" s="18">
        <v>103000</v>
      </c>
      <c r="H50" s="18">
        <v>113300</v>
      </c>
      <c r="I50" s="36">
        <v>124630</v>
      </c>
    </row>
    <row r="51" spans="1:9" ht="48.75" x14ac:dyDescent="0.25">
      <c r="A51" s="3" t="s">
        <v>135</v>
      </c>
      <c r="B51" s="9"/>
      <c r="C51" s="59"/>
      <c r="D51" s="9"/>
      <c r="E51" s="35"/>
      <c r="F51" s="35"/>
      <c r="G51" s="37"/>
      <c r="H51" s="37"/>
      <c r="I51" s="37"/>
    </row>
    <row r="52" spans="1:9" ht="128.25" customHeight="1" x14ac:dyDescent="0.25">
      <c r="A52" s="3"/>
      <c r="B52" s="9" t="s">
        <v>136</v>
      </c>
      <c r="C52" s="59" t="s">
        <v>39</v>
      </c>
      <c r="D52" s="9"/>
      <c r="E52" s="35">
        <f>E53</f>
        <v>101975</v>
      </c>
      <c r="F52" s="35">
        <f t="shared" ref="F52:I52" si="12">F53</f>
        <v>2534</v>
      </c>
      <c r="G52" s="35">
        <f t="shared" si="12"/>
        <v>10000</v>
      </c>
      <c r="H52" s="35">
        <f t="shared" si="12"/>
        <v>17000</v>
      </c>
      <c r="I52" s="35">
        <f t="shared" si="12"/>
        <v>22000</v>
      </c>
    </row>
    <row r="53" spans="1:9" ht="126" customHeight="1" x14ac:dyDescent="0.25">
      <c r="A53" s="6" t="s">
        <v>39</v>
      </c>
      <c r="B53" s="9" t="s">
        <v>40</v>
      </c>
      <c r="C53" s="59" t="s">
        <v>39</v>
      </c>
      <c r="D53" s="9" t="s">
        <v>38</v>
      </c>
      <c r="E53" s="35">
        <v>101975</v>
      </c>
      <c r="F53" s="35">
        <v>2534</v>
      </c>
      <c r="G53" s="18">
        <v>10000</v>
      </c>
      <c r="H53" s="18">
        <v>17000</v>
      </c>
      <c r="I53" s="36">
        <v>22000</v>
      </c>
    </row>
    <row r="54" spans="1:9" ht="29.25" x14ac:dyDescent="0.25">
      <c r="A54" s="3" t="s">
        <v>185</v>
      </c>
      <c r="B54" s="9"/>
      <c r="C54" s="59"/>
      <c r="D54" s="9"/>
      <c r="E54" s="35"/>
      <c r="F54" s="35"/>
      <c r="G54" s="37"/>
      <c r="H54" s="37"/>
      <c r="I54" s="37"/>
    </row>
    <row r="55" spans="1:9" ht="48.75" x14ac:dyDescent="0.25">
      <c r="A55" s="6"/>
      <c r="B55" s="9" t="s">
        <v>187</v>
      </c>
      <c r="C55" s="59" t="s">
        <v>185</v>
      </c>
      <c r="D55" s="9"/>
      <c r="E55" s="35">
        <f>E56</f>
        <v>234300</v>
      </c>
      <c r="F55" s="35">
        <f t="shared" ref="F55:I55" si="13">F56</f>
        <v>100568.94</v>
      </c>
      <c r="G55" s="35">
        <f t="shared" si="13"/>
        <v>94300</v>
      </c>
      <c r="H55" s="35">
        <f t="shared" si="13"/>
        <v>98100</v>
      </c>
      <c r="I55" s="35">
        <f t="shared" si="13"/>
        <v>102000</v>
      </c>
    </row>
    <row r="56" spans="1:9" ht="48.75" x14ac:dyDescent="0.25">
      <c r="A56" s="6" t="s">
        <v>185</v>
      </c>
      <c r="B56" s="9" t="s">
        <v>186</v>
      </c>
      <c r="C56" s="59" t="s">
        <v>185</v>
      </c>
      <c r="D56" s="9" t="s">
        <v>38</v>
      </c>
      <c r="E56" s="35">
        <v>234300</v>
      </c>
      <c r="F56" s="35">
        <v>100568.94</v>
      </c>
      <c r="G56" s="18">
        <v>94300</v>
      </c>
      <c r="H56" s="18">
        <v>98100</v>
      </c>
      <c r="I56" s="36">
        <v>102000</v>
      </c>
    </row>
    <row r="57" spans="1:9" ht="29.25" x14ac:dyDescent="0.25">
      <c r="A57" s="3" t="s">
        <v>41</v>
      </c>
      <c r="B57" s="9"/>
      <c r="C57" s="59"/>
      <c r="D57" s="9"/>
      <c r="E57" s="35"/>
      <c r="F57" s="35"/>
      <c r="G57" s="37"/>
      <c r="H57" s="37"/>
      <c r="I57" s="37"/>
    </row>
    <row r="58" spans="1:9" ht="68.25" x14ac:dyDescent="0.25">
      <c r="A58" s="3"/>
      <c r="B58" s="9" t="s">
        <v>42</v>
      </c>
      <c r="C58" s="59" t="s">
        <v>43</v>
      </c>
      <c r="D58" s="9"/>
      <c r="E58" s="35">
        <f>E59</f>
        <v>200000</v>
      </c>
      <c r="F58" s="35">
        <f t="shared" ref="F58:I58" si="14">F59</f>
        <v>0</v>
      </c>
      <c r="G58" s="35">
        <f t="shared" si="14"/>
        <v>145000</v>
      </c>
      <c r="H58" s="35">
        <f t="shared" si="14"/>
        <v>60000</v>
      </c>
      <c r="I58" s="35">
        <f t="shared" si="14"/>
        <v>66000</v>
      </c>
    </row>
    <row r="59" spans="1:9" ht="79.5" customHeight="1" x14ac:dyDescent="0.25">
      <c r="A59" s="6" t="s">
        <v>43</v>
      </c>
      <c r="B59" s="9" t="s">
        <v>44</v>
      </c>
      <c r="C59" s="59" t="s">
        <v>43</v>
      </c>
      <c r="D59" s="9" t="s">
        <v>38</v>
      </c>
      <c r="E59" s="35">
        <v>200000</v>
      </c>
      <c r="F59" s="35">
        <v>0</v>
      </c>
      <c r="G59" s="18">
        <v>145000</v>
      </c>
      <c r="H59" s="18">
        <v>60000</v>
      </c>
      <c r="I59" s="36">
        <v>66000</v>
      </c>
    </row>
    <row r="60" spans="1:9" ht="58.5" x14ac:dyDescent="0.25">
      <c r="A60" s="3" t="s">
        <v>45</v>
      </c>
      <c r="B60" s="9"/>
      <c r="C60" s="59"/>
      <c r="D60" s="9"/>
      <c r="E60" s="35"/>
      <c r="F60" s="35"/>
      <c r="G60" s="37"/>
      <c r="H60" s="37"/>
      <c r="I60" s="37"/>
    </row>
    <row r="61" spans="1:9" ht="129" customHeight="1" x14ac:dyDescent="0.25">
      <c r="A61" s="3"/>
      <c r="B61" s="9" t="s">
        <v>137</v>
      </c>
      <c r="C61" s="59" t="s">
        <v>46</v>
      </c>
      <c r="D61" s="9"/>
      <c r="E61" s="35">
        <f>E62</f>
        <v>633300</v>
      </c>
      <c r="F61" s="35">
        <f t="shared" ref="F61:I61" si="15">F62</f>
        <v>380890.61</v>
      </c>
      <c r="G61" s="35">
        <f t="shared" si="15"/>
        <v>378000</v>
      </c>
      <c r="H61" s="35">
        <f t="shared" si="15"/>
        <v>378000</v>
      </c>
      <c r="I61" s="35">
        <f t="shared" si="15"/>
        <v>378000</v>
      </c>
    </row>
    <row r="62" spans="1:9" ht="117" x14ac:dyDescent="0.25">
      <c r="A62" s="6" t="s">
        <v>46</v>
      </c>
      <c r="B62" s="9" t="s">
        <v>47</v>
      </c>
      <c r="C62" s="59" t="s">
        <v>46</v>
      </c>
      <c r="D62" s="9" t="s">
        <v>38</v>
      </c>
      <c r="E62" s="35">
        <v>633300</v>
      </c>
      <c r="F62" s="35">
        <v>380890.61</v>
      </c>
      <c r="G62" s="18">
        <v>378000</v>
      </c>
      <c r="H62" s="18">
        <v>378000</v>
      </c>
      <c r="I62" s="36">
        <v>378000</v>
      </c>
    </row>
    <row r="63" spans="1:9" x14ac:dyDescent="0.25">
      <c r="A63" s="3" t="s">
        <v>48</v>
      </c>
      <c r="B63" s="9"/>
      <c r="C63" s="59"/>
      <c r="D63" s="9"/>
      <c r="E63" s="35"/>
      <c r="F63" s="35"/>
      <c r="G63" s="37"/>
      <c r="H63" s="37"/>
      <c r="I63" s="37"/>
    </row>
    <row r="64" spans="1:9" ht="44.25" customHeight="1" x14ac:dyDescent="0.25">
      <c r="A64" s="6"/>
      <c r="B64" s="9" t="s">
        <v>49</v>
      </c>
      <c r="C64" s="59" t="s">
        <v>50</v>
      </c>
      <c r="D64" s="9"/>
      <c r="E64" s="40">
        <f>E65</f>
        <v>3988260</v>
      </c>
      <c r="F64" s="40">
        <f>F65</f>
        <v>3987395.82</v>
      </c>
      <c r="G64" s="40">
        <f>G65</f>
        <v>5129580</v>
      </c>
      <c r="H64" s="40">
        <f>H65</f>
        <v>5334760</v>
      </c>
      <c r="I64" s="40">
        <f>I65</f>
        <v>5548150</v>
      </c>
    </row>
    <row r="65" spans="1:9" ht="25.5" customHeight="1" x14ac:dyDescent="0.25">
      <c r="A65" s="26" t="s">
        <v>276</v>
      </c>
      <c r="B65" s="68" t="s">
        <v>52</v>
      </c>
      <c r="C65" s="68" t="s">
        <v>50</v>
      </c>
      <c r="D65" s="68" t="s">
        <v>53</v>
      </c>
      <c r="E65" s="71">
        <v>3988260</v>
      </c>
      <c r="F65" s="66">
        <v>3987395.82</v>
      </c>
      <c r="G65" s="86">
        <v>5129580</v>
      </c>
      <c r="H65" s="86">
        <v>5334760</v>
      </c>
      <c r="I65" s="88">
        <v>5548150</v>
      </c>
    </row>
    <row r="66" spans="1:9" ht="25.5" customHeight="1" x14ac:dyDescent="0.25">
      <c r="A66" s="6" t="s">
        <v>51</v>
      </c>
      <c r="B66" s="70"/>
      <c r="C66" s="70"/>
      <c r="D66" s="70"/>
      <c r="E66" s="72"/>
      <c r="F66" s="75"/>
      <c r="G66" s="87"/>
      <c r="H66" s="87"/>
      <c r="I66" s="89"/>
    </row>
    <row r="67" spans="1:9" ht="19.5" x14ac:dyDescent="0.25">
      <c r="A67" s="6"/>
      <c r="B67" s="9" t="s">
        <v>54</v>
      </c>
      <c r="C67" s="59" t="s">
        <v>55</v>
      </c>
      <c r="D67" s="9"/>
      <c r="E67" s="40">
        <f>E68</f>
        <v>6815400</v>
      </c>
      <c r="F67" s="40">
        <f>F68</f>
        <v>5491486.04</v>
      </c>
      <c r="G67" s="40">
        <f>G68</f>
        <v>7655320</v>
      </c>
      <c r="H67" s="40">
        <f>H68</f>
        <v>7961530</v>
      </c>
      <c r="I67" s="40">
        <f>I68</f>
        <v>82799900</v>
      </c>
    </row>
    <row r="68" spans="1:9" ht="19.5" x14ac:dyDescent="0.25">
      <c r="A68" s="26" t="s">
        <v>277</v>
      </c>
      <c r="B68" s="68" t="s">
        <v>57</v>
      </c>
      <c r="C68" s="68" t="s">
        <v>55</v>
      </c>
      <c r="D68" s="68" t="s">
        <v>53</v>
      </c>
      <c r="E68" s="71">
        <v>6815400</v>
      </c>
      <c r="F68" s="66">
        <v>5491486.04</v>
      </c>
      <c r="G68" s="86">
        <v>7655320</v>
      </c>
      <c r="H68" s="86">
        <v>7961530</v>
      </c>
      <c r="I68" s="88">
        <v>82799900</v>
      </c>
    </row>
    <row r="69" spans="1:9" ht="39" x14ac:dyDescent="0.25">
      <c r="A69" s="6" t="s">
        <v>56</v>
      </c>
      <c r="B69" s="70"/>
      <c r="C69" s="70"/>
      <c r="D69" s="70"/>
      <c r="E69" s="72"/>
      <c r="F69" s="75"/>
      <c r="G69" s="87"/>
      <c r="H69" s="87"/>
      <c r="I69" s="89"/>
    </row>
    <row r="70" spans="1:9" ht="58.5" x14ac:dyDescent="0.25">
      <c r="A70" s="6"/>
      <c r="B70" s="9" t="s">
        <v>58</v>
      </c>
      <c r="C70" s="59" t="s">
        <v>59</v>
      </c>
      <c r="D70" s="9"/>
      <c r="E70" s="40">
        <f>E71</f>
        <v>67330018</v>
      </c>
      <c r="F70" s="40">
        <f t="shared" ref="F70:I70" si="16">F71</f>
        <v>67329685.799999997</v>
      </c>
      <c r="G70" s="40">
        <f t="shared" si="16"/>
        <v>85282420</v>
      </c>
      <c r="H70" s="40">
        <f t="shared" si="16"/>
        <v>88693720</v>
      </c>
      <c r="I70" s="40">
        <f t="shared" si="16"/>
        <v>92241470</v>
      </c>
    </row>
    <row r="71" spans="1:9" ht="67.5" customHeight="1" x14ac:dyDescent="0.25">
      <c r="A71" s="6" t="s">
        <v>60</v>
      </c>
      <c r="B71" s="9" t="s">
        <v>61</v>
      </c>
      <c r="C71" s="59" t="s">
        <v>59</v>
      </c>
      <c r="D71" s="9" t="s">
        <v>53</v>
      </c>
      <c r="E71" s="40">
        <v>67330018</v>
      </c>
      <c r="F71" s="35">
        <v>67329685.799999997</v>
      </c>
      <c r="G71" s="18">
        <v>85282420</v>
      </c>
      <c r="H71" s="18">
        <v>88693720</v>
      </c>
      <c r="I71" s="36">
        <v>92241470</v>
      </c>
    </row>
    <row r="72" spans="1:9" x14ac:dyDescent="0.25">
      <c r="A72" s="3" t="s">
        <v>62</v>
      </c>
      <c r="B72" s="9"/>
      <c r="C72" s="59"/>
      <c r="D72" s="9"/>
      <c r="E72" s="35"/>
      <c r="F72" s="35"/>
      <c r="G72" s="37"/>
      <c r="H72" s="37"/>
      <c r="I72" s="37"/>
    </row>
    <row r="73" spans="1:9" ht="19.5" x14ac:dyDescent="0.25">
      <c r="A73" s="6"/>
      <c r="B73" s="9" t="s">
        <v>138</v>
      </c>
      <c r="C73" s="59" t="s">
        <v>139</v>
      </c>
      <c r="D73" s="9"/>
      <c r="E73" s="35">
        <f>E74</f>
        <v>190000</v>
      </c>
      <c r="F73" s="35">
        <f t="shared" ref="F73:I73" si="17">F74</f>
        <v>166750</v>
      </c>
      <c r="G73" s="35">
        <f t="shared" si="17"/>
        <v>190000</v>
      </c>
      <c r="H73" s="35">
        <f t="shared" si="17"/>
        <v>190000</v>
      </c>
      <c r="I73" s="35">
        <f t="shared" si="17"/>
        <v>190000</v>
      </c>
    </row>
    <row r="74" spans="1:9" ht="86.25" customHeight="1" x14ac:dyDescent="0.25">
      <c r="A74" s="6" t="s">
        <v>190</v>
      </c>
      <c r="B74" s="9" t="s">
        <v>64</v>
      </c>
      <c r="C74" s="59" t="s">
        <v>63</v>
      </c>
      <c r="D74" s="9" t="s">
        <v>65</v>
      </c>
      <c r="E74" s="35">
        <v>190000</v>
      </c>
      <c r="F74" s="35">
        <v>166750</v>
      </c>
      <c r="G74" s="35">
        <v>190000</v>
      </c>
      <c r="H74" s="35">
        <v>190000</v>
      </c>
      <c r="I74" s="35">
        <v>190000</v>
      </c>
    </row>
    <row r="75" spans="1:9" ht="69" customHeight="1" x14ac:dyDescent="0.25">
      <c r="A75" s="6" t="s">
        <v>191</v>
      </c>
      <c r="B75" s="9" t="s">
        <v>188</v>
      </c>
      <c r="C75" s="59" t="s">
        <v>63</v>
      </c>
      <c r="D75" s="9" t="s">
        <v>189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</row>
    <row r="76" spans="1:9" ht="48.75" x14ac:dyDescent="0.25">
      <c r="A76" s="6" t="s">
        <v>63</v>
      </c>
      <c r="B76" s="9" t="s">
        <v>66</v>
      </c>
      <c r="C76" s="59" t="s">
        <v>63</v>
      </c>
      <c r="D76" s="9" t="s">
        <v>67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</row>
    <row r="77" spans="1:9" ht="19.5" x14ac:dyDescent="0.25">
      <c r="A77" s="3" t="s">
        <v>68</v>
      </c>
      <c r="B77" s="9"/>
      <c r="C77" s="59"/>
      <c r="D77" s="9"/>
      <c r="E77" s="35"/>
      <c r="F77" s="35"/>
      <c r="G77" s="37"/>
      <c r="H77" s="37"/>
      <c r="I77" s="37"/>
    </row>
    <row r="78" spans="1:9" ht="58.5" x14ac:dyDescent="0.25">
      <c r="A78" s="6"/>
      <c r="B78" s="9" t="s">
        <v>140</v>
      </c>
      <c r="C78" s="59" t="s">
        <v>69</v>
      </c>
      <c r="D78" s="9"/>
      <c r="E78" s="11">
        <f>E79</f>
        <v>110825</v>
      </c>
      <c r="F78" s="11">
        <f t="shared" ref="F78:I78" si="18">F79</f>
        <v>110824.65</v>
      </c>
      <c r="G78" s="11">
        <f t="shared" si="18"/>
        <v>0</v>
      </c>
      <c r="H78" s="11">
        <f t="shared" si="18"/>
        <v>0</v>
      </c>
      <c r="I78" s="11">
        <f t="shared" si="18"/>
        <v>0</v>
      </c>
    </row>
    <row r="79" spans="1:9" ht="58.5" x14ac:dyDescent="0.25">
      <c r="A79" s="6" t="s">
        <v>69</v>
      </c>
      <c r="B79" s="9" t="s">
        <v>70</v>
      </c>
      <c r="C79" s="59" t="s">
        <v>69</v>
      </c>
      <c r="D79" s="9" t="s">
        <v>38</v>
      </c>
      <c r="E79" s="11">
        <v>110825</v>
      </c>
      <c r="F79" s="11">
        <v>110824.65</v>
      </c>
      <c r="G79" s="35">
        <v>0</v>
      </c>
      <c r="H79" s="35">
        <v>0</v>
      </c>
      <c r="I79" s="35">
        <v>0</v>
      </c>
    </row>
    <row r="80" spans="1:9" ht="58.5" x14ac:dyDescent="0.25">
      <c r="A80" s="6" t="s">
        <v>69</v>
      </c>
      <c r="B80" s="9" t="s">
        <v>71</v>
      </c>
      <c r="C80" s="59" t="s">
        <v>69</v>
      </c>
      <c r="D80" s="9" t="s">
        <v>67</v>
      </c>
      <c r="E80" s="11">
        <v>0</v>
      </c>
      <c r="F80" s="11">
        <v>0</v>
      </c>
      <c r="G80" s="12">
        <v>0</v>
      </c>
      <c r="H80" s="12">
        <v>0</v>
      </c>
      <c r="I80" s="12">
        <v>0</v>
      </c>
    </row>
    <row r="81" spans="1:9" x14ac:dyDescent="0.25">
      <c r="A81" s="3" t="s">
        <v>72</v>
      </c>
      <c r="B81" s="9"/>
      <c r="C81" s="59"/>
      <c r="D81" s="9"/>
      <c r="E81" s="11"/>
      <c r="F81" s="11"/>
      <c r="G81" s="12"/>
      <c r="H81" s="12"/>
      <c r="I81" s="12"/>
    </row>
    <row r="82" spans="1:9" ht="29.25" x14ac:dyDescent="0.25">
      <c r="A82" s="6"/>
      <c r="B82" s="9" t="s">
        <v>141</v>
      </c>
      <c r="C82" s="59" t="s">
        <v>142</v>
      </c>
      <c r="D82" s="9"/>
      <c r="E82" s="11">
        <f>E83+E84</f>
        <v>2068300</v>
      </c>
      <c r="F82" s="11">
        <f t="shared" ref="F82:I82" si="19">F83+F84</f>
        <v>1196253.68</v>
      </c>
      <c r="G82" s="11">
        <f t="shared" si="19"/>
        <v>2142600</v>
      </c>
      <c r="H82" s="11">
        <f t="shared" si="19"/>
        <v>2159200</v>
      </c>
      <c r="I82" s="11">
        <f t="shared" si="19"/>
        <v>2159200</v>
      </c>
    </row>
    <row r="83" spans="1:9" ht="46.5" customHeight="1" x14ac:dyDescent="0.25">
      <c r="A83" s="6" t="s">
        <v>73</v>
      </c>
      <c r="B83" s="9" t="s">
        <v>251</v>
      </c>
      <c r="C83" s="59" t="s">
        <v>73</v>
      </c>
      <c r="D83" s="9" t="s">
        <v>38</v>
      </c>
      <c r="E83" s="11">
        <v>0</v>
      </c>
      <c r="F83" s="11">
        <v>0</v>
      </c>
      <c r="G83" s="12">
        <v>0</v>
      </c>
      <c r="H83" s="12">
        <v>0</v>
      </c>
      <c r="I83" s="12">
        <v>0</v>
      </c>
    </row>
    <row r="84" spans="1:9" ht="49.5" customHeight="1" x14ac:dyDescent="0.25">
      <c r="A84" s="6" t="s">
        <v>73</v>
      </c>
      <c r="B84" s="9" t="s">
        <v>74</v>
      </c>
      <c r="C84" s="59" t="s">
        <v>73</v>
      </c>
      <c r="D84" s="9" t="s">
        <v>67</v>
      </c>
      <c r="E84" s="11">
        <v>2068300</v>
      </c>
      <c r="F84" s="11">
        <v>1196253.68</v>
      </c>
      <c r="G84" s="35">
        <v>2142600</v>
      </c>
      <c r="H84" s="11">
        <v>2159200</v>
      </c>
      <c r="I84" s="11">
        <v>2159200</v>
      </c>
    </row>
    <row r="85" spans="1:9" ht="58.5" x14ac:dyDescent="0.25">
      <c r="A85" s="3" t="s">
        <v>75</v>
      </c>
      <c r="B85" s="9"/>
      <c r="C85" s="59"/>
      <c r="D85" s="9"/>
      <c r="E85" s="35"/>
      <c r="F85" s="35"/>
      <c r="G85" s="37"/>
      <c r="H85" s="37"/>
      <c r="I85" s="37"/>
    </row>
    <row r="86" spans="1:9" ht="126" customHeight="1" x14ac:dyDescent="0.25">
      <c r="A86" s="6"/>
      <c r="B86" s="9" t="s">
        <v>143</v>
      </c>
      <c r="C86" s="59" t="s">
        <v>76</v>
      </c>
      <c r="D86" s="9"/>
      <c r="E86" s="35">
        <f>E87</f>
        <v>199510</v>
      </c>
      <c r="F86" s="35">
        <f t="shared" ref="F86:I86" si="20">F87</f>
        <v>0</v>
      </c>
      <c r="G86" s="35">
        <f t="shared" si="20"/>
        <v>0</v>
      </c>
      <c r="H86" s="35">
        <f t="shared" si="20"/>
        <v>0</v>
      </c>
      <c r="I86" s="35">
        <f t="shared" si="20"/>
        <v>0</v>
      </c>
    </row>
    <row r="87" spans="1:9" ht="117" x14ac:dyDescent="0.25">
      <c r="A87" s="6" t="s">
        <v>76</v>
      </c>
      <c r="B87" s="9" t="s">
        <v>77</v>
      </c>
      <c r="C87" s="59" t="s">
        <v>76</v>
      </c>
      <c r="D87" s="9" t="s">
        <v>38</v>
      </c>
      <c r="E87" s="35">
        <v>199510</v>
      </c>
      <c r="F87" s="35">
        <v>0</v>
      </c>
      <c r="G87" s="37">
        <v>0</v>
      </c>
      <c r="H87" s="11">
        <v>0</v>
      </c>
      <c r="I87" s="35">
        <v>0</v>
      </c>
    </row>
    <row r="88" spans="1:9" ht="19.5" x14ac:dyDescent="0.25">
      <c r="A88" s="3" t="s">
        <v>78</v>
      </c>
      <c r="B88" s="9"/>
      <c r="C88" s="59"/>
      <c r="D88" s="9"/>
      <c r="E88" s="35"/>
      <c r="F88" s="35"/>
      <c r="G88" s="37"/>
      <c r="H88" s="37"/>
      <c r="I88" s="37"/>
    </row>
    <row r="89" spans="1:9" ht="48.75" x14ac:dyDescent="0.25">
      <c r="A89" s="6"/>
      <c r="B89" s="9" t="s">
        <v>145</v>
      </c>
      <c r="C89" s="59" t="s">
        <v>144</v>
      </c>
      <c r="D89" s="9"/>
      <c r="E89" s="35">
        <f>E90</f>
        <v>148000</v>
      </c>
      <c r="F89" s="35">
        <f t="shared" ref="F89:I89" si="21">F90</f>
        <v>146726.17000000001</v>
      </c>
      <c r="G89" s="35">
        <f t="shared" si="21"/>
        <v>35000</v>
      </c>
      <c r="H89" s="35">
        <f t="shared" si="21"/>
        <v>35000</v>
      </c>
      <c r="I89" s="35">
        <f t="shared" si="21"/>
        <v>35000</v>
      </c>
    </row>
    <row r="90" spans="1:9" ht="95.25" customHeight="1" x14ac:dyDescent="0.25">
      <c r="A90" s="6" t="s">
        <v>79</v>
      </c>
      <c r="B90" s="9" t="s">
        <v>80</v>
      </c>
      <c r="C90" s="59" t="s">
        <v>79</v>
      </c>
      <c r="D90" s="9" t="s">
        <v>38</v>
      </c>
      <c r="E90" s="35">
        <v>148000</v>
      </c>
      <c r="F90" s="35">
        <v>146726.17000000001</v>
      </c>
      <c r="G90" s="18">
        <v>35000</v>
      </c>
      <c r="H90" s="18">
        <v>35000</v>
      </c>
      <c r="I90" s="36">
        <v>35000</v>
      </c>
    </row>
    <row r="91" spans="1:9" ht="39" x14ac:dyDescent="0.25">
      <c r="A91" s="3" t="s">
        <v>192</v>
      </c>
      <c r="B91" s="9"/>
      <c r="C91" s="59"/>
      <c r="D91" s="9"/>
      <c r="E91" s="35"/>
      <c r="F91" s="35"/>
      <c r="G91" s="37"/>
      <c r="H91" s="37"/>
      <c r="I91" s="37"/>
    </row>
    <row r="92" spans="1:9" ht="136.5" x14ac:dyDescent="0.25">
      <c r="A92" s="3"/>
      <c r="B92" s="9" t="s">
        <v>193</v>
      </c>
      <c r="C92" s="59" t="s">
        <v>194</v>
      </c>
      <c r="D92" s="9"/>
      <c r="E92" s="35">
        <f>E93</f>
        <v>1530</v>
      </c>
      <c r="F92" s="35">
        <f t="shared" ref="F92" si="22">F93</f>
        <v>1530</v>
      </c>
      <c r="G92" s="35">
        <f>G93+G94</f>
        <v>3650</v>
      </c>
      <c r="H92" s="60">
        <f t="shared" ref="H92:I92" si="23">H93+H94</f>
        <v>3750</v>
      </c>
      <c r="I92" s="60">
        <f t="shared" si="23"/>
        <v>3860</v>
      </c>
    </row>
    <row r="93" spans="1:9" ht="72" customHeight="1" x14ac:dyDescent="0.25">
      <c r="A93" s="23" t="s">
        <v>301</v>
      </c>
      <c r="B93" s="9" t="s">
        <v>195</v>
      </c>
      <c r="C93" s="68" t="s">
        <v>194</v>
      </c>
      <c r="D93" s="9" t="s">
        <v>196</v>
      </c>
      <c r="E93" s="35">
        <v>1530</v>
      </c>
      <c r="F93" s="35">
        <f>F94</f>
        <v>1530</v>
      </c>
      <c r="G93" s="35">
        <v>2250</v>
      </c>
      <c r="H93" s="35">
        <v>2350</v>
      </c>
      <c r="I93" s="35">
        <v>2460</v>
      </c>
    </row>
    <row r="94" spans="1:9" ht="69.75" customHeight="1" x14ac:dyDescent="0.25">
      <c r="A94" s="23" t="s">
        <v>301</v>
      </c>
      <c r="B94" s="59" t="s">
        <v>316</v>
      </c>
      <c r="C94" s="70"/>
      <c r="D94" s="23" t="s">
        <v>197</v>
      </c>
      <c r="E94" s="97">
        <v>1530</v>
      </c>
      <c r="F94" s="97">
        <v>1530</v>
      </c>
      <c r="G94" s="97">
        <v>1400</v>
      </c>
      <c r="H94" s="60">
        <v>1400</v>
      </c>
      <c r="I94" s="60">
        <v>1400</v>
      </c>
    </row>
    <row r="95" spans="1:9" ht="48.75" x14ac:dyDescent="0.25">
      <c r="A95" s="24" t="s">
        <v>252</v>
      </c>
      <c r="B95" s="9"/>
      <c r="C95" s="59"/>
      <c r="D95" s="9"/>
      <c r="E95" s="35"/>
      <c r="F95" s="35"/>
      <c r="G95" s="37"/>
      <c r="H95" s="37"/>
      <c r="I95" s="37"/>
    </row>
    <row r="96" spans="1:9" ht="183" customHeight="1" x14ac:dyDescent="0.25">
      <c r="A96" s="21"/>
      <c r="B96" s="9" t="s">
        <v>255</v>
      </c>
      <c r="C96" s="59" t="s">
        <v>253</v>
      </c>
      <c r="D96" s="9"/>
      <c r="E96" s="35">
        <f>E97+E98</f>
        <v>32660</v>
      </c>
      <c r="F96" s="35">
        <f t="shared" ref="F96:I96" si="24">F97+F98</f>
        <v>32350</v>
      </c>
      <c r="G96" s="35">
        <f t="shared" si="24"/>
        <v>14310</v>
      </c>
      <c r="H96" s="35">
        <f t="shared" si="24"/>
        <v>14370</v>
      </c>
      <c r="I96" s="35">
        <f t="shared" si="24"/>
        <v>14430</v>
      </c>
    </row>
    <row r="97" spans="1:9" ht="89.25" customHeight="1" x14ac:dyDescent="0.25">
      <c r="A97" s="23" t="s">
        <v>300</v>
      </c>
      <c r="B97" s="9" t="s">
        <v>254</v>
      </c>
      <c r="C97" s="64" t="s">
        <v>253</v>
      </c>
      <c r="D97" s="59" t="s">
        <v>197</v>
      </c>
      <c r="E97" s="97">
        <v>31600</v>
      </c>
      <c r="F97" s="97">
        <v>31600</v>
      </c>
      <c r="G97" s="97">
        <v>13000</v>
      </c>
      <c r="H97" s="35">
        <v>13000</v>
      </c>
      <c r="I97" s="35">
        <v>13000</v>
      </c>
    </row>
    <row r="98" spans="1:9" ht="89.25" customHeight="1" x14ac:dyDescent="0.25">
      <c r="A98" s="23" t="s">
        <v>253</v>
      </c>
      <c r="B98" s="9" t="s">
        <v>256</v>
      </c>
      <c r="C98" s="64"/>
      <c r="D98" s="9" t="s">
        <v>196</v>
      </c>
      <c r="E98" s="35">
        <v>1060</v>
      </c>
      <c r="F98" s="35">
        <v>750</v>
      </c>
      <c r="G98" s="35">
        <v>1310</v>
      </c>
      <c r="H98" s="35">
        <v>1370</v>
      </c>
      <c r="I98" s="35">
        <v>1430</v>
      </c>
    </row>
    <row r="99" spans="1:9" ht="39" x14ac:dyDescent="0.25">
      <c r="A99" s="3" t="s">
        <v>198</v>
      </c>
      <c r="B99" s="9"/>
      <c r="C99" s="59"/>
      <c r="D99" s="9"/>
      <c r="E99" s="35"/>
      <c r="F99" s="35"/>
      <c r="G99" s="37"/>
      <c r="H99" s="37"/>
      <c r="I99" s="37"/>
    </row>
    <row r="100" spans="1:9" ht="136.5" x14ac:dyDescent="0.25">
      <c r="A100" s="3"/>
      <c r="B100" s="9" t="s">
        <v>199</v>
      </c>
      <c r="C100" s="59" t="s">
        <v>200</v>
      </c>
      <c r="D100" s="9"/>
      <c r="E100" s="35">
        <v>1100</v>
      </c>
      <c r="F100" s="35">
        <f t="shared" ref="F100:I100" si="25">F101</f>
        <v>0</v>
      </c>
      <c r="G100" s="35">
        <f t="shared" si="25"/>
        <v>6100</v>
      </c>
      <c r="H100" s="35">
        <f t="shared" si="25"/>
        <v>6100</v>
      </c>
      <c r="I100" s="35">
        <f t="shared" si="25"/>
        <v>6100</v>
      </c>
    </row>
    <row r="101" spans="1:9" ht="134.25" customHeight="1" x14ac:dyDescent="0.25">
      <c r="A101" s="6" t="s">
        <v>202</v>
      </c>
      <c r="B101" s="9" t="s">
        <v>203</v>
      </c>
      <c r="C101" s="59" t="s">
        <v>201</v>
      </c>
      <c r="D101" s="9" t="s">
        <v>197</v>
      </c>
      <c r="E101" s="35">
        <v>1000</v>
      </c>
      <c r="F101" s="35">
        <v>0</v>
      </c>
      <c r="G101" s="35">
        <v>6100</v>
      </c>
      <c r="H101" s="35">
        <v>6100</v>
      </c>
      <c r="I101" s="35">
        <v>6100</v>
      </c>
    </row>
    <row r="102" spans="1:9" ht="58.5" x14ac:dyDescent="0.25">
      <c r="A102" s="3" t="s">
        <v>204</v>
      </c>
      <c r="B102" s="9"/>
      <c r="C102" s="59"/>
      <c r="D102" s="9"/>
      <c r="E102" s="35"/>
      <c r="F102" s="35"/>
      <c r="G102" s="37"/>
      <c r="H102" s="37"/>
      <c r="I102" s="37"/>
    </row>
    <row r="103" spans="1:9" ht="166.5" customHeight="1" x14ac:dyDescent="0.25">
      <c r="A103" s="6"/>
      <c r="B103" s="9" t="s">
        <v>206</v>
      </c>
      <c r="C103" s="59" t="s">
        <v>205</v>
      </c>
      <c r="D103" s="9"/>
      <c r="E103" s="35">
        <f>E104</f>
        <v>69200</v>
      </c>
      <c r="F103" s="35">
        <f>F104</f>
        <v>15000</v>
      </c>
      <c r="G103" s="35">
        <f>G104</f>
        <v>33200</v>
      </c>
      <c r="H103" s="35">
        <f>H104</f>
        <v>33200</v>
      </c>
      <c r="I103" s="35">
        <f>I104</f>
        <v>33200</v>
      </c>
    </row>
    <row r="104" spans="1:9" ht="157.5" customHeight="1" x14ac:dyDescent="0.25">
      <c r="A104" s="28" t="s">
        <v>299</v>
      </c>
      <c r="B104" s="43" t="s">
        <v>207</v>
      </c>
      <c r="C104" s="56" t="s">
        <v>205</v>
      </c>
      <c r="D104" s="43" t="s">
        <v>197</v>
      </c>
      <c r="E104" s="35">
        <v>69200</v>
      </c>
      <c r="F104" s="29">
        <v>15000</v>
      </c>
      <c r="G104" s="35">
        <v>33200</v>
      </c>
      <c r="H104" s="35">
        <v>33200</v>
      </c>
      <c r="I104" s="35">
        <v>33200</v>
      </c>
    </row>
    <row r="105" spans="1:9" ht="58.5" customHeight="1" x14ac:dyDescent="0.25">
      <c r="A105" s="98" t="s">
        <v>317</v>
      </c>
      <c r="B105" s="56"/>
      <c r="C105" s="56"/>
      <c r="D105" s="56"/>
      <c r="E105" s="60"/>
      <c r="F105" s="29"/>
      <c r="G105" s="60"/>
      <c r="H105" s="60"/>
      <c r="I105" s="60"/>
    </row>
    <row r="106" spans="1:9" ht="199.5" customHeight="1" x14ac:dyDescent="0.25">
      <c r="A106" s="28"/>
      <c r="B106" s="59" t="s">
        <v>319</v>
      </c>
      <c r="C106" s="56" t="s">
        <v>318</v>
      </c>
      <c r="D106" s="56"/>
      <c r="E106" s="60"/>
      <c r="F106" s="29"/>
      <c r="G106" s="60">
        <f t="shared" ref="G106:I106" si="26">G107</f>
        <v>39200</v>
      </c>
      <c r="H106" s="60">
        <f t="shared" si="26"/>
        <v>39200</v>
      </c>
      <c r="I106" s="60">
        <f t="shared" si="26"/>
        <v>39200</v>
      </c>
    </row>
    <row r="107" spans="1:9" ht="186.75" customHeight="1" x14ac:dyDescent="0.25">
      <c r="A107" s="28" t="s">
        <v>318</v>
      </c>
      <c r="B107" s="59" t="s">
        <v>320</v>
      </c>
      <c r="C107" s="56" t="s">
        <v>318</v>
      </c>
      <c r="D107" s="56" t="s">
        <v>197</v>
      </c>
      <c r="E107" s="60"/>
      <c r="F107" s="29"/>
      <c r="G107" s="60">
        <v>39200</v>
      </c>
      <c r="H107" s="60">
        <v>39200</v>
      </c>
      <c r="I107" s="60">
        <v>39200</v>
      </c>
    </row>
    <row r="108" spans="1:9" ht="45" customHeight="1" x14ac:dyDescent="0.25">
      <c r="A108" s="3" t="s">
        <v>280</v>
      </c>
      <c r="B108" s="9"/>
      <c r="C108" s="59"/>
      <c r="D108" s="9"/>
      <c r="E108" s="35"/>
      <c r="F108" s="35"/>
      <c r="G108" s="37"/>
      <c r="H108" s="37"/>
      <c r="I108" s="37"/>
    </row>
    <row r="109" spans="1:9" ht="146.25" x14ac:dyDescent="0.25">
      <c r="A109" s="3"/>
      <c r="B109" s="9" t="s">
        <v>279</v>
      </c>
      <c r="C109" s="59" t="s">
        <v>278</v>
      </c>
      <c r="D109" s="9"/>
      <c r="E109" s="35">
        <f>E110</f>
        <v>2370</v>
      </c>
      <c r="F109" s="49">
        <f t="shared" ref="F109:I109" si="27">F110</f>
        <v>1523.06</v>
      </c>
      <c r="G109" s="49">
        <f t="shared" si="27"/>
        <v>400</v>
      </c>
      <c r="H109" s="49">
        <f t="shared" si="27"/>
        <v>400</v>
      </c>
      <c r="I109" s="49">
        <f t="shared" si="27"/>
        <v>400</v>
      </c>
    </row>
    <row r="110" spans="1:9" ht="143.25" customHeight="1" x14ac:dyDescent="0.25">
      <c r="A110" s="23" t="s">
        <v>282</v>
      </c>
      <c r="B110" s="48" t="s">
        <v>281</v>
      </c>
      <c r="C110" s="59" t="s">
        <v>278</v>
      </c>
      <c r="D110" s="45" t="s">
        <v>197</v>
      </c>
      <c r="E110" s="35">
        <v>2370</v>
      </c>
      <c r="F110" s="35">
        <v>1523.06</v>
      </c>
      <c r="G110" s="35">
        <v>400</v>
      </c>
      <c r="H110" s="35">
        <v>400</v>
      </c>
      <c r="I110" s="35">
        <v>400</v>
      </c>
    </row>
    <row r="111" spans="1:9" ht="39" x14ac:dyDescent="0.25">
      <c r="A111" s="3" t="s">
        <v>208</v>
      </c>
      <c r="B111" s="4"/>
      <c r="C111" s="59"/>
      <c r="D111" s="9"/>
      <c r="E111" s="35"/>
      <c r="F111" s="35"/>
      <c r="G111" s="37"/>
      <c r="H111" s="37"/>
      <c r="I111" s="37"/>
    </row>
    <row r="112" spans="1:9" ht="87.75" x14ac:dyDescent="0.25">
      <c r="A112" s="6"/>
      <c r="B112" s="4" t="s">
        <v>209</v>
      </c>
      <c r="C112" s="59" t="s">
        <v>208</v>
      </c>
      <c r="D112" s="9"/>
      <c r="E112" s="35">
        <f>E113</f>
        <v>2200</v>
      </c>
      <c r="F112" s="49">
        <f t="shared" ref="F112:I112" si="28">F113</f>
        <v>0</v>
      </c>
      <c r="G112" s="49">
        <f t="shared" si="28"/>
        <v>8800</v>
      </c>
      <c r="H112" s="49">
        <f t="shared" si="28"/>
        <v>8800</v>
      </c>
      <c r="I112" s="49">
        <f t="shared" si="28"/>
        <v>8800</v>
      </c>
    </row>
    <row r="113" spans="1:9" ht="87.75" x14ac:dyDescent="0.25">
      <c r="A113" s="28" t="s">
        <v>283</v>
      </c>
      <c r="B113" s="48" t="s">
        <v>210</v>
      </c>
      <c r="C113" s="59" t="s">
        <v>208</v>
      </c>
      <c r="D113" s="45" t="s">
        <v>197</v>
      </c>
      <c r="E113" s="29">
        <v>2200</v>
      </c>
      <c r="F113" s="29">
        <v>0</v>
      </c>
      <c r="G113" s="35">
        <v>8800</v>
      </c>
      <c r="H113" s="35">
        <v>8800</v>
      </c>
      <c r="I113" s="35">
        <v>8800</v>
      </c>
    </row>
    <row r="114" spans="1:9" ht="48.75" x14ac:dyDescent="0.25">
      <c r="A114" s="3" t="s">
        <v>211</v>
      </c>
      <c r="B114" s="4"/>
      <c r="C114" s="59"/>
      <c r="D114" s="9"/>
      <c r="E114" s="35"/>
      <c r="F114" s="35"/>
      <c r="G114" s="37"/>
      <c r="H114" s="37"/>
      <c r="I114" s="37"/>
    </row>
    <row r="115" spans="1:9" ht="152.25" customHeight="1" x14ac:dyDescent="0.25">
      <c r="A115" s="6"/>
      <c r="B115" s="4" t="s">
        <v>212</v>
      </c>
      <c r="C115" s="59" t="s">
        <v>213</v>
      </c>
      <c r="D115" s="9"/>
      <c r="E115" s="35">
        <f>E117+E116</f>
        <v>19390</v>
      </c>
      <c r="F115" s="49">
        <f t="shared" ref="F115:I115" si="29">F117+F116</f>
        <v>11787.89</v>
      </c>
      <c r="G115" s="49">
        <f t="shared" si="29"/>
        <v>33060</v>
      </c>
      <c r="H115" s="49">
        <f t="shared" si="29"/>
        <v>33170</v>
      </c>
      <c r="I115" s="49">
        <f t="shared" si="29"/>
        <v>33270</v>
      </c>
    </row>
    <row r="116" spans="1:9" ht="86.25" customHeight="1" x14ac:dyDescent="0.25">
      <c r="A116" s="30" t="s">
        <v>213</v>
      </c>
      <c r="B116" s="27" t="s">
        <v>214</v>
      </c>
      <c r="C116" s="64" t="s">
        <v>213</v>
      </c>
      <c r="D116" s="25" t="s">
        <v>196</v>
      </c>
      <c r="E116" s="35">
        <v>3640</v>
      </c>
      <c r="F116" s="35">
        <v>3000</v>
      </c>
      <c r="G116" s="35">
        <v>2260</v>
      </c>
      <c r="H116" s="35">
        <v>2370</v>
      </c>
      <c r="I116" s="35">
        <v>2470</v>
      </c>
    </row>
    <row r="117" spans="1:9" ht="79.5" customHeight="1" x14ac:dyDescent="0.25">
      <c r="A117" s="31" t="s">
        <v>298</v>
      </c>
      <c r="B117" s="48" t="s">
        <v>215</v>
      </c>
      <c r="C117" s="64"/>
      <c r="D117" s="45" t="s">
        <v>197</v>
      </c>
      <c r="E117" s="41">
        <v>15750</v>
      </c>
      <c r="F117" s="41">
        <v>8787.89</v>
      </c>
      <c r="G117" s="35">
        <v>30800</v>
      </c>
      <c r="H117" s="35">
        <v>30800</v>
      </c>
      <c r="I117" s="35">
        <v>30800</v>
      </c>
    </row>
    <row r="118" spans="1:9" ht="48.75" customHeight="1" x14ac:dyDescent="0.25">
      <c r="A118" s="3" t="s">
        <v>218</v>
      </c>
      <c r="B118" s="4"/>
      <c r="C118" s="57"/>
      <c r="D118" s="9"/>
      <c r="E118" s="35"/>
      <c r="F118" s="35"/>
      <c r="G118" s="37"/>
      <c r="H118" s="37"/>
      <c r="I118" s="37"/>
    </row>
    <row r="119" spans="1:9" ht="111.75" customHeight="1" x14ac:dyDescent="0.25">
      <c r="A119" s="6"/>
      <c r="B119" s="4" t="s">
        <v>219</v>
      </c>
      <c r="C119" s="59" t="s">
        <v>147</v>
      </c>
      <c r="D119" s="9"/>
      <c r="E119" s="35">
        <v>0</v>
      </c>
      <c r="F119" s="35">
        <v>0</v>
      </c>
      <c r="G119" s="37"/>
      <c r="H119" s="37"/>
      <c r="I119" s="37"/>
    </row>
    <row r="120" spans="1:9" ht="107.25" x14ac:dyDescent="0.25">
      <c r="A120" s="16" t="s">
        <v>147</v>
      </c>
      <c r="B120" s="4" t="s">
        <v>220</v>
      </c>
      <c r="C120" s="59" t="s">
        <v>147</v>
      </c>
      <c r="D120" s="9" t="s">
        <v>221</v>
      </c>
      <c r="E120" s="35">
        <v>0</v>
      </c>
      <c r="F120" s="35">
        <v>0</v>
      </c>
      <c r="G120" s="37">
        <v>0</v>
      </c>
      <c r="H120" s="37">
        <v>0</v>
      </c>
      <c r="I120" s="37">
        <v>0</v>
      </c>
    </row>
    <row r="121" spans="1:9" ht="107.25" x14ac:dyDescent="0.25">
      <c r="A121" s="16" t="s">
        <v>147</v>
      </c>
      <c r="B121" s="4" t="s">
        <v>257</v>
      </c>
      <c r="C121" s="59" t="s">
        <v>147</v>
      </c>
      <c r="D121" s="9" t="s">
        <v>226</v>
      </c>
      <c r="E121" s="35">
        <v>100</v>
      </c>
      <c r="F121" s="35">
        <v>69.92</v>
      </c>
      <c r="G121" s="35">
        <v>40000</v>
      </c>
      <c r="H121" s="35">
        <v>40000</v>
      </c>
      <c r="I121" s="35">
        <v>40000</v>
      </c>
    </row>
    <row r="122" spans="1:9" ht="19.5" x14ac:dyDescent="0.25">
      <c r="A122" s="17" t="s">
        <v>222</v>
      </c>
      <c r="B122" s="4"/>
      <c r="C122" s="59"/>
      <c r="D122" s="9"/>
      <c r="E122" s="35"/>
      <c r="F122" s="35"/>
      <c r="G122" s="37"/>
      <c r="H122" s="37"/>
      <c r="I122" s="37"/>
    </row>
    <row r="123" spans="1:9" ht="89.25" customHeight="1" x14ac:dyDescent="0.25">
      <c r="A123" s="16"/>
      <c r="B123" s="4" t="s">
        <v>217</v>
      </c>
      <c r="C123" s="59" t="s">
        <v>223</v>
      </c>
      <c r="D123" s="9"/>
      <c r="E123" s="35">
        <v>0</v>
      </c>
      <c r="F123" s="35">
        <v>0</v>
      </c>
      <c r="G123" s="35">
        <v>0</v>
      </c>
      <c r="H123" s="35">
        <v>0</v>
      </c>
      <c r="I123" s="35">
        <v>0</v>
      </c>
    </row>
    <row r="124" spans="1:9" ht="87" customHeight="1" x14ac:dyDescent="0.25">
      <c r="A124" s="16" t="s">
        <v>223</v>
      </c>
      <c r="B124" s="4" t="s">
        <v>224</v>
      </c>
      <c r="C124" s="59" t="s">
        <v>223</v>
      </c>
      <c r="D124" s="9" t="s">
        <v>221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</row>
    <row r="125" spans="1:9" ht="89.25" customHeight="1" x14ac:dyDescent="0.25">
      <c r="A125" s="16" t="s">
        <v>223</v>
      </c>
      <c r="B125" s="4" t="s">
        <v>225</v>
      </c>
      <c r="C125" s="59" t="s">
        <v>223</v>
      </c>
      <c r="D125" s="9" t="s">
        <v>226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</row>
    <row r="126" spans="1:9" ht="68.25" x14ac:dyDescent="0.25">
      <c r="A126" s="3" t="s">
        <v>258</v>
      </c>
      <c r="B126" s="9"/>
      <c r="C126" s="59"/>
      <c r="D126" s="9"/>
      <c r="E126" s="35"/>
      <c r="F126" s="35"/>
      <c r="G126" s="37"/>
      <c r="H126" s="37"/>
      <c r="I126" s="37"/>
    </row>
    <row r="127" spans="1:9" ht="136.5" x14ac:dyDescent="0.25">
      <c r="A127" s="6"/>
      <c r="B127" s="9" t="s">
        <v>285</v>
      </c>
      <c r="C127" s="59" t="s">
        <v>258</v>
      </c>
      <c r="D127" s="9"/>
      <c r="E127" s="35">
        <f>E128+E129</f>
        <v>174743</v>
      </c>
      <c r="F127" s="35">
        <f t="shared" ref="F127:I127" si="30">F128+F129</f>
        <v>137943</v>
      </c>
      <c r="G127" s="35">
        <f t="shared" si="30"/>
        <v>137600</v>
      </c>
      <c r="H127" s="35">
        <f t="shared" si="30"/>
        <v>137600</v>
      </c>
      <c r="I127" s="35">
        <f t="shared" si="30"/>
        <v>137600</v>
      </c>
    </row>
    <row r="128" spans="1:9" ht="85.5" customHeight="1" x14ac:dyDescent="0.25">
      <c r="A128" s="23" t="s">
        <v>287</v>
      </c>
      <c r="B128" s="10" t="s">
        <v>260</v>
      </c>
      <c r="C128" s="68" t="s">
        <v>259</v>
      </c>
      <c r="D128" s="25" t="s">
        <v>216</v>
      </c>
      <c r="E128" s="35">
        <v>174743</v>
      </c>
      <c r="F128" s="35">
        <v>137943</v>
      </c>
      <c r="G128" s="35">
        <v>137600</v>
      </c>
      <c r="H128" s="35">
        <v>137600</v>
      </c>
      <c r="I128" s="35">
        <v>137600</v>
      </c>
    </row>
    <row r="129" spans="1:9" ht="69" customHeight="1" x14ac:dyDescent="0.25">
      <c r="A129" s="23" t="s">
        <v>284</v>
      </c>
      <c r="B129" s="10" t="s">
        <v>286</v>
      </c>
      <c r="C129" s="70"/>
      <c r="D129" s="25" t="s">
        <v>87</v>
      </c>
      <c r="E129" s="35">
        <v>0</v>
      </c>
      <c r="F129" s="35">
        <v>0</v>
      </c>
      <c r="G129" s="37">
        <v>0</v>
      </c>
      <c r="H129" s="37">
        <v>0</v>
      </c>
      <c r="I129" s="37">
        <v>0</v>
      </c>
    </row>
    <row r="130" spans="1:9" ht="25.5" customHeight="1" x14ac:dyDescent="0.25">
      <c r="A130" s="61" t="s">
        <v>308</v>
      </c>
      <c r="B130" s="10"/>
      <c r="C130" s="57"/>
      <c r="D130" s="53"/>
      <c r="E130" s="52"/>
      <c r="F130" s="52"/>
      <c r="G130" s="55"/>
      <c r="H130" s="55"/>
      <c r="I130" s="55"/>
    </row>
    <row r="131" spans="1:9" ht="181.5" customHeight="1" x14ac:dyDescent="0.25">
      <c r="A131" s="61"/>
      <c r="B131" s="62" t="s">
        <v>309</v>
      </c>
      <c r="C131" s="21" t="s">
        <v>310</v>
      </c>
      <c r="D131" s="53"/>
      <c r="E131" s="52">
        <f>E132+E133</f>
        <v>100000</v>
      </c>
      <c r="F131" s="52">
        <f t="shared" ref="F131:I131" si="31">F132+F133</f>
        <v>54277.34</v>
      </c>
      <c r="G131" s="52">
        <f t="shared" si="31"/>
        <v>98880</v>
      </c>
      <c r="H131" s="52">
        <f t="shared" si="31"/>
        <v>100000</v>
      </c>
      <c r="I131" s="52">
        <f t="shared" si="31"/>
        <v>100000</v>
      </c>
    </row>
    <row r="132" spans="1:9" ht="175.5" customHeight="1" x14ac:dyDescent="0.25">
      <c r="A132" s="23" t="s">
        <v>310</v>
      </c>
      <c r="B132" s="62" t="s">
        <v>311</v>
      </c>
      <c r="C132" s="21" t="s">
        <v>310</v>
      </c>
      <c r="D132" s="10" t="s">
        <v>9</v>
      </c>
      <c r="E132" s="52">
        <v>100000</v>
      </c>
      <c r="F132" s="52">
        <v>54277.34</v>
      </c>
      <c r="G132" s="12">
        <v>98880</v>
      </c>
      <c r="H132" s="12">
        <v>100000</v>
      </c>
      <c r="I132" s="12">
        <v>100000</v>
      </c>
    </row>
    <row r="133" spans="1:9" x14ac:dyDescent="0.25">
      <c r="A133" s="3" t="s">
        <v>82</v>
      </c>
      <c r="B133" s="10"/>
      <c r="C133" s="59"/>
      <c r="D133" s="51"/>
      <c r="E133" s="35"/>
      <c r="F133" s="35"/>
      <c r="G133" s="37"/>
      <c r="H133" s="37"/>
      <c r="I133" s="37"/>
    </row>
    <row r="134" spans="1:9" ht="29.25" x14ac:dyDescent="0.25">
      <c r="A134" s="6"/>
      <c r="B134" s="9" t="s">
        <v>83</v>
      </c>
      <c r="C134" s="59" t="s">
        <v>84</v>
      </c>
      <c r="D134" s="9"/>
      <c r="E134" s="35">
        <v>0</v>
      </c>
      <c r="F134" s="35">
        <f>F137+F139</f>
        <v>-134313.52000000002</v>
      </c>
      <c r="G134" s="35">
        <v>0</v>
      </c>
      <c r="H134" s="35">
        <v>0</v>
      </c>
      <c r="I134" s="35">
        <v>0</v>
      </c>
    </row>
    <row r="135" spans="1:9" ht="78" x14ac:dyDescent="0.25">
      <c r="A135" s="6" t="s">
        <v>84</v>
      </c>
      <c r="B135" s="9" t="s">
        <v>85</v>
      </c>
      <c r="C135" s="59" t="s">
        <v>84</v>
      </c>
      <c r="D135" s="9" t="s">
        <v>81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</row>
    <row r="136" spans="1:9" ht="48.75" x14ac:dyDescent="0.25">
      <c r="A136" s="6" t="s">
        <v>84</v>
      </c>
      <c r="B136" s="9" t="s">
        <v>262</v>
      </c>
      <c r="C136" s="59" t="s">
        <v>84</v>
      </c>
      <c r="D136" s="9" t="s">
        <v>261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</row>
    <row r="137" spans="1:9" ht="39" x14ac:dyDescent="0.25">
      <c r="A137" s="6" t="s">
        <v>84</v>
      </c>
      <c r="B137" s="9" t="s">
        <v>86</v>
      </c>
      <c r="C137" s="59" t="s">
        <v>84</v>
      </c>
      <c r="D137" s="9" t="s">
        <v>87</v>
      </c>
      <c r="E137" s="35">
        <v>0</v>
      </c>
      <c r="F137" s="35">
        <v>-97293.52</v>
      </c>
      <c r="G137" s="35">
        <v>0</v>
      </c>
      <c r="H137" s="35">
        <v>0</v>
      </c>
      <c r="I137" s="35">
        <v>0</v>
      </c>
    </row>
    <row r="138" spans="1:9" ht="87.75" x14ac:dyDescent="0.25">
      <c r="A138" s="6" t="s">
        <v>84</v>
      </c>
      <c r="B138" s="9" t="s">
        <v>88</v>
      </c>
      <c r="C138" s="59" t="s">
        <v>84</v>
      </c>
      <c r="D138" s="9" t="s">
        <v>65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</row>
    <row r="139" spans="1:9" ht="68.25" x14ac:dyDescent="0.25">
      <c r="A139" s="6" t="s">
        <v>84</v>
      </c>
      <c r="B139" s="9" t="s">
        <v>227</v>
      </c>
      <c r="C139" s="59" t="s">
        <v>84</v>
      </c>
      <c r="D139" s="9" t="s">
        <v>189</v>
      </c>
      <c r="E139" s="35">
        <v>0</v>
      </c>
      <c r="F139" s="35">
        <v>-37020</v>
      </c>
      <c r="G139" s="35">
        <v>0</v>
      </c>
      <c r="H139" s="35">
        <v>0</v>
      </c>
      <c r="I139" s="35">
        <v>0</v>
      </c>
    </row>
    <row r="140" spans="1:9" ht="39" x14ac:dyDescent="0.25">
      <c r="A140" s="6" t="s">
        <v>84</v>
      </c>
      <c r="B140" s="9" t="s">
        <v>89</v>
      </c>
      <c r="C140" s="59" t="s">
        <v>84</v>
      </c>
      <c r="D140" s="9" t="s">
        <v>67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</row>
    <row r="141" spans="1:9" x14ac:dyDescent="0.25">
      <c r="A141" s="3" t="s">
        <v>90</v>
      </c>
      <c r="B141" s="9"/>
      <c r="C141" s="59"/>
      <c r="D141" s="9"/>
      <c r="E141" s="35"/>
      <c r="F141" s="35"/>
      <c r="G141" s="37"/>
      <c r="H141" s="37"/>
      <c r="I141" s="37"/>
    </row>
    <row r="142" spans="1:9" ht="29.25" x14ac:dyDescent="0.25">
      <c r="A142" s="6"/>
      <c r="B142" s="9" t="s">
        <v>91</v>
      </c>
      <c r="C142" s="59" t="s">
        <v>92</v>
      </c>
      <c r="D142" s="9"/>
      <c r="E142" s="35">
        <f>E145</f>
        <v>5251698</v>
      </c>
      <c r="F142" s="35">
        <f t="shared" ref="F142:I142" si="32">SUM(F143:F148)</f>
        <v>5501820.8099999996</v>
      </c>
      <c r="G142" s="35">
        <f t="shared" si="32"/>
        <v>0</v>
      </c>
      <c r="H142" s="35">
        <f t="shared" si="32"/>
        <v>0</v>
      </c>
      <c r="I142" s="35">
        <f t="shared" si="32"/>
        <v>0</v>
      </c>
    </row>
    <row r="143" spans="1:9" ht="78" x14ac:dyDescent="0.25">
      <c r="A143" s="6" t="s">
        <v>92</v>
      </c>
      <c r="B143" s="9" t="s">
        <v>93</v>
      </c>
      <c r="C143" s="59" t="s">
        <v>92</v>
      </c>
      <c r="D143" s="9" t="s">
        <v>81</v>
      </c>
      <c r="E143" s="35">
        <v>0</v>
      </c>
      <c r="F143" s="35">
        <v>3361.06</v>
      </c>
      <c r="G143" s="35"/>
      <c r="H143" s="35">
        <v>0</v>
      </c>
      <c r="I143" s="35">
        <v>0</v>
      </c>
    </row>
    <row r="144" spans="1:9" ht="48.75" x14ac:dyDescent="0.25">
      <c r="A144" s="6" t="s">
        <v>84</v>
      </c>
      <c r="B144" s="9" t="s">
        <v>263</v>
      </c>
      <c r="C144" s="59" t="s">
        <v>84</v>
      </c>
      <c r="D144" s="9" t="s">
        <v>261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</row>
    <row r="145" spans="1:9" ht="42.75" customHeight="1" x14ac:dyDescent="0.25">
      <c r="A145" s="6" t="s">
        <v>92</v>
      </c>
      <c r="B145" s="9" t="s">
        <v>94</v>
      </c>
      <c r="C145" s="59" t="s">
        <v>92</v>
      </c>
      <c r="D145" s="9" t="s">
        <v>87</v>
      </c>
      <c r="E145" s="35">
        <v>5251698</v>
      </c>
      <c r="F145" s="35">
        <v>5428186.4500000002</v>
      </c>
      <c r="G145" s="35">
        <v>0</v>
      </c>
      <c r="H145" s="35">
        <v>0</v>
      </c>
      <c r="I145" s="35">
        <v>0</v>
      </c>
    </row>
    <row r="146" spans="1:9" ht="91.5" customHeight="1" x14ac:dyDescent="0.25">
      <c r="A146" s="6" t="s">
        <v>92</v>
      </c>
      <c r="B146" s="9" t="s">
        <v>95</v>
      </c>
      <c r="C146" s="59" t="s">
        <v>92</v>
      </c>
      <c r="D146" s="9" t="s">
        <v>65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</row>
    <row r="147" spans="1:9" ht="81.75" customHeight="1" x14ac:dyDescent="0.25">
      <c r="A147" s="6" t="s">
        <v>92</v>
      </c>
      <c r="B147" s="9" t="s">
        <v>228</v>
      </c>
      <c r="C147" s="59" t="s">
        <v>84</v>
      </c>
      <c r="D147" s="9" t="s">
        <v>189</v>
      </c>
      <c r="E147" s="35">
        <v>0</v>
      </c>
      <c r="F147" s="35">
        <v>70255.3</v>
      </c>
      <c r="G147" s="35">
        <v>0</v>
      </c>
      <c r="H147" s="35">
        <v>0</v>
      </c>
      <c r="I147" s="35">
        <v>0</v>
      </c>
    </row>
    <row r="148" spans="1:9" ht="39" x14ac:dyDescent="0.25">
      <c r="A148" s="6" t="s">
        <v>92</v>
      </c>
      <c r="B148" s="9" t="s">
        <v>96</v>
      </c>
      <c r="C148" s="59" t="s">
        <v>92</v>
      </c>
      <c r="D148" s="9" t="s">
        <v>67</v>
      </c>
      <c r="E148" s="35">
        <v>0</v>
      </c>
      <c r="F148" s="35">
        <v>18</v>
      </c>
      <c r="G148" s="35">
        <v>0</v>
      </c>
      <c r="H148" s="35">
        <v>0</v>
      </c>
      <c r="I148" s="35">
        <v>0</v>
      </c>
    </row>
    <row r="149" spans="1:9" x14ac:dyDescent="0.25">
      <c r="A149" s="3" t="s">
        <v>302</v>
      </c>
      <c r="B149" s="45"/>
      <c r="C149" s="59"/>
      <c r="D149" s="45"/>
      <c r="E149" s="44"/>
      <c r="F149" s="44"/>
      <c r="G149" s="44"/>
      <c r="H149" s="44"/>
      <c r="I149" s="44"/>
    </row>
    <row r="150" spans="1:9" ht="29.25" x14ac:dyDescent="0.25">
      <c r="A150" s="46"/>
      <c r="B150" s="45" t="s">
        <v>303</v>
      </c>
      <c r="C150" s="59" t="s">
        <v>305</v>
      </c>
      <c r="D150" s="45"/>
      <c r="E150" s="44">
        <v>55000</v>
      </c>
      <c r="F150" s="44">
        <v>0</v>
      </c>
      <c r="G150" s="44"/>
      <c r="H150" s="44"/>
      <c r="I150" s="44"/>
    </row>
    <row r="151" spans="1:9" ht="39" x14ac:dyDescent="0.25">
      <c r="A151" s="46" t="s">
        <v>305</v>
      </c>
      <c r="B151" s="45" t="s">
        <v>304</v>
      </c>
      <c r="C151" s="59" t="s">
        <v>305</v>
      </c>
      <c r="D151" s="45" t="s">
        <v>87</v>
      </c>
      <c r="E151" s="44">
        <v>55000</v>
      </c>
      <c r="F151" s="44">
        <v>0</v>
      </c>
      <c r="G151" s="44"/>
      <c r="H151" s="44"/>
      <c r="I151" s="44"/>
    </row>
    <row r="152" spans="1:9" x14ac:dyDescent="0.25">
      <c r="A152" s="3" t="s">
        <v>97</v>
      </c>
      <c r="B152" s="45"/>
      <c r="C152" s="59"/>
      <c r="D152" s="9"/>
      <c r="E152" s="35"/>
      <c r="F152" s="35"/>
      <c r="G152" s="37"/>
      <c r="H152" s="37"/>
      <c r="I152" s="37"/>
    </row>
    <row r="153" spans="1:9" ht="39" x14ac:dyDescent="0.25">
      <c r="A153" s="6"/>
      <c r="B153" s="45" t="s">
        <v>306</v>
      </c>
      <c r="C153" s="59" t="s">
        <v>98</v>
      </c>
      <c r="D153" s="9"/>
      <c r="E153" s="35">
        <v>0</v>
      </c>
      <c r="F153" s="35">
        <v>0</v>
      </c>
      <c r="G153" s="35">
        <f t="shared" ref="G153:I153" si="33">SUM(G154:G159)</f>
        <v>0</v>
      </c>
      <c r="H153" s="35">
        <f t="shared" si="33"/>
        <v>0</v>
      </c>
      <c r="I153" s="35">
        <f t="shared" si="33"/>
        <v>0</v>
      </c>
    </row>
    <row r="154" spans="1:9" ht="78" x14ac:dyDescent="0.25">
      <c r="A154" s="6" t="s">
        <v>98</v>
      </c>
      <c r="B154" s="9" t="s">
        <v>99</v>
      </c>
      <c r="C154" s="59" t="s">
        <v>98</v>
      </c>
      <c r="D154" s="9" t="s">
        <v>81</v>
      </c>
      <c r="E154" s="35">
        <v>0</v>
      </c>
      <c r="F154" s="35">
        <v>0</v>
      </c>
      <c r="G154" s="35">
        <f t="shared" ref="G154:I154" si="34">SUM(G155:G160)</f>
        <v>0</v>
      </c>
      <c r="H154" s="35">
        <f t="shared" si="34"/>
        <v>0</v>
      </c>
      <c r="I154" s="35">
        <f t="shared" si="34"/>
        <v>0</v>
      </c>
    </row>
    <row r="155" spans="1:9" ht="19.5" x14ac:dyDescent="0.25">
      <c r="A155" s="3" t="s">
        <v>100</v>
      </c>
      <c r="B155" s="9"/>
      <c r="C155" s="59"/>
      <c r="D155" s="9"/>
      <c r="E155" s="35"/>
      <c r="F155" s="35"/>
      <c r="G155" s="37"/>
      <c r="H155" s="37"/>
      <c r="I155" s="37"/>
    </row>
    <row r="156" spans="1:9" ht="58.5" x14ac:dyDescent="0.25">
      <c r="A156" s="6"/>
      <c r="B156" s="9" t="s">
        <v>101</v>
      </c>
      <c r="C156" s="59" t="s">
        <v>102</v>
      </c>
      <c r="D156" s="9"/>
      <c r="E156" s="35">
        <f>E157</f>
        <v>39356900</v>
      </c>
      <c r="F156" s="35">
        <f t="shared" ref="F156:I156" si="35">F157</f>
        <v>29517675</v>
      </c>
      <c r="G156" s="35">
        <f t="shared" si="35"/>
        <v>0</v>
      </c>
      <c r="H156" s="35">
        <f t="shared" si="35"/>
        <v>0</v>
      </c>
      <c r="I156" s="35">
        <f t="shared" si="35"/>
        <v>0</v>
      </c>
    </row>
    <row r="157" spans="1:9" ht="78" x14ac:dyDescent="0.25">
      <c r="A157" s="6" t="s">
        <v>102</v>
      </c>
      <c r="B157" s="9" t="s">
        <v>103</v>
      </c>
      <c r="C157" s="59" t="s">
        <v>102</v>
      </c>
      <c r="D157" s="9" t="s">
        <v>81</v>
      </c>
      <c r="E157" s="35">
        <v>39356900</v>
      </c>
      <c r="F157" s="35">
        <v>29517675</v>
      </c>
      <c r="G157" s="37">
        <v>0</v>
      </c>
      <c r="H157" s="37">
        <v>0</v>
      </c>
      <c r="I157" s="37">
        <v>0</v>
      </c>
    </row>
    <row r="158" spans="1:9" x14ac:dyDescent="0.25">
      <c r="A158" s="3" t="s">
        <v>104</v>
      </c>
      <c r="B158" s="9"/>
      <c r="C158" s="59"/>
      <c r="D158" s="9"/>
      <c r="E158" s="35"/>
      <c r="F158" s="35"/>
      <c r="G158" s="37"/>
      <c r="H158" s="37"/>
      <c r="I158" s="37"/>
    </row>
    <row r="159" spans="1:9" ht="19.5" x14ac:dyDescent="0.25">
      <c r="A159" s="6"/>
      <c r="B159" s="9" t="s">
        <v>105</v>
      </c>
      <c r="C159" s="59" t="s">
        <v>106</v>
      </c>
      <c r="D159" s="9"/>
      <c r="E159" s="35">
        <v>0</v>
      </c>
      <c r="F159" s="35">
        <v>0</v>
      </c>
      <c r="G159" s="35">
        <v>0</v>
      </c>
      <c r="H159" s="35">
        <v>0</v>
      </c>
      <c r="I159" s="35">
        <v>0</v>
      </c>
    </row>
    <row r="160" spans="1:9" ht="78" x14ac:dyDescent="0.25">
      <c r="A160" s="6" t="s">
        <v>106</v>
      </c>
      <c r="B160" s="9" t="s">
        <v>107</v>
      </c>
      <c r="C160" s="59" t="s">
        <v>106</v>
      </c>
      <c r="D160" s="9" t="s">
        <v>81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</row>
    <row r="161" spans="1:9" ht="19.5" x14ac:dyDescent="0.25">
      <c r="A161" s="3" t="s">
        <v>108</v>
      </c>
      <c r="B161" s="9"/>
      <c r="C161" s="59"/>
      <c r="D161" s="9"/>
      <c r="E161" s="35"/>
      <c r="F161" s="35"/>
      <c r="G161" s="37"/>
      <c r="H161" s="37"/>
      <c r="I161" s="37"/>
    </row>
    <row r="162" spans="1:9" ht="65.25" customHeight="1" x14ac:dyDescent="0.25">
      <c r="A162" s="6"/>
      <c r="B162" s="9" t="s">
        <v>148</v>
      </c>
      <c r="C162" s="59" t="s">
        <v>109</v>
      </c>
      <c r="D162" s="9"/>
      <c r="E162" s="35">
        <v>0</v>
      </c>
      <c r="F162" s="35">
        <v>0</v>
      </c>
      <c r="G162" s="35">
        <f>G163</f>
        <v>0</v>
      </c>
      <c r="H162" s="35">
        <v>0</v>
      </c>
      <c r="I162" s="35">
        <v>0</v>
      </c>
    </row>
    <row r="163" spans="1:9" ht="66" customHeight="1" x14ac:dyDescent="0.25">
      <c r="A163" s="6" t="s">
        <v>151</v>
      </c>
      <c r="B163" s="9" t="s">
        <v>146</v>
      </c>
      <c r="C163" s="59" t="s">
        <v>109</v>
      </c>
      <c r="D163" s="9" t="s">
        <v>87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</row>
    <row r="164" spans="1:9" ht="97.5" x14ac:dyDescent="0.25">
      <c r="A164" s="6"/>
      <c r="B164" s="9" t="s">
        <v>229</v>
      </c>
      <c r="C164" s="59" t="s">
        <v>231</v>
      </c>
      <c r="D164" s="9"/>
      <c r="E164" s="35">
        <v>0</v>
      </c>
      <c r="F164" s="35">
        <v>0</v>
      </c>
      <c r="G164" s="35">
        <v>0</v>
      </c>
      <c r="H164" s="35">
        <v>0</v>
      </c>
      <c r="I164" s="35">
        <v>0</v>
      </c>
    </row>
    <row r="165" spans="1:9" ht="97.5" x14ac:dyDescent="0.25">
      <c r="A165" s="6" t="s">
        <v>231</v>
      </c>
      <c r="B165" s="9" t="s">
        <v>230</v>
      </c>
      <c r="C165" s="59" t="s">
        <v>231</v>
      </c>
      <c r="D165" s="9" t="s">
        <v>67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</row>
    <row r="166" spans="1:9" ht="117" customHeight="1" x14ac:dyDescent="0.25">
      <c r="A166" s="6"/>
      <c r="B166" s="9" t="s">
        <v>234</v>
      </c>
      <c r="C166" s="59" t="s">
        <v>232</v>
      </c>
      <c r="D166" s="9"/>
      <c r="E166" s="35">
        <f>E167</f>
        <v>1922200</v>
      </c>
      <c r="F166" s="35">
        <f t="shared" ref="F166:I166" si="36">F167</f>
        <v>1154165.83</v>
      </c>
      <c r="G166" s="35">
        <f t="shared" si="36"/>
        <v>1951600</v>
      </c>
      <c r="H166" s="35">
        <f t="shared" si="36"/>
        <v>1908600</v>
      </c>
      <c r="I166" s="35">
        <f t="shared" si="36"/>
        <v>1891900</v>
      </c>
    </row>
    <row r="167" spans="1:9" ht="117" customHeight="1" x14ac:dyDescent="0.25">
      <c r="A167" s="6" t="s">
        <v>232</v>
      </c>
      <c r="B167" s="9" t="s">
        <v>233</v>
      </c>
      <c r="C167" s="59" t="s">
        <v>232</v>
      </c>
      <c r="D167" s="9" t="s">
        <v>67</v>
      </c>
      <c r="E167" s="35">
        <v>1922200</v>
      </c>
      <c r="F167" s="35">
        <v>1154165.83</v>
      </c>
      <c r="G167" s="18">
        <v>1951600</v>
      </c>
      <c r="H167" s="18">
        <v>1908600</v>
      </c>
      <c r="I167" s="36">
        <v>1891900</v>
      </c>
    </row>
    <row r="168" spans="1:9" ht="39" x14ac:dyDescent="0.25">
      <c r="A168" s="6"/>
      <c r="B168" s="9" t="s">
        <v>150</v>
      </c>
      <c r="C168" s="59" t="s">
        <v>110</v>
      </c>
      <c r="D168" s="9"/>
      <c r="E168" s="35">
        <f>E169</f>
        <v>18860</v>
      </c>
      <c r="F168" s="35">
        <f t="shared" ref="F168:I168" si="37">F169</f>
        <v>18860</v>
      </c>
      <c r="G168" s="35">
        <f t="shared" si="37"/>
        <v>19410</v>
      </c>
      <c r="H168" s="35">
        <f t="shared" si="37"/>
        <v>19440</v>
      </c>
      <c r="I168" s="35">
        <f t="shared" si="37"/>
        <v>19950</v>
      </c>
    </row>
    <row r="169" spans="1:9" ht="87.75" x14ac:dyDescent="0.25">
      <c r="A169" s="6" t="s">
        <v>110</v>
      </c>
      <c r="B169" s="9" t="s">
        <v>149</v>
      </c>
      <c r="C169" s="59" t="s">
        <v>110</v>
      </c>
      <c r="D169" s="9" t="s">
        <v>65</v>
      </c>
      <c r="E169" s="35">
        <v>18860</v>
      </c>
      <c r="F169" s="35">
        <v>18860</v>
      </c>
      <c r="G169" s="35">
        <v>19410</v>
      </c>
      <c r="H169" s="35">
        <v>19440</v>
      </c>
      <c r="I169" s="35">
        <v>19950</v>
      </c>
    </row>
    <row r="170" spans="1:9" ht="19.5" x14ac:dyDescent="0.25">
      <c r="A170" s="6"/>
      <c r="B170" s="9" t="s">
        <v>152</v>
      </c>
      <c r="C170" s="59" t="s">
        <v>111</v>
      </c>
      <c r="D170" s="9"/>
      <c r="E170" s="35">
        <f>E171+E172+E173+E174</f>
        <v>38288705</v>
      </c>
      <c r="F170" s="35">
        <f>F171+F172+F173+F174</f>
        <v>16995285.510000002</v>
      </c>
      <c r="G170" s="35">
        <f>G171+G172+G173+G174</f>
        <v>40328800</v>
      </c>
      <c r="H170" s="35">
        <f t="shared" ref="H170:I170" si="38">H171+H172+H173+H174</f>
        <v>37468600</v>
      </c>
      <c r="I170" s="35">
        <f t="shared" si="38"/>
        <v>20756000</v>
      </c>
    </row>
    <row r="171" spans="1:9" ht="78" x14ac:dyDescent="0.25">
      <c r="A171" s="6" t="s">
        <v>111</v>
      </c>
      <c r="B171" s="9" t="s">
        <v>153</v>
      </c>
      <c r="C171" s="59" t="s">
        <v>111</v>
      </c>
      <c r="D171" s="9" t="s">
        <v>81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</row>
    <row r="172" spans="1:9" ht="39" x14ac:dyDescent="0.25">
      <c r="A172" s="6" t="s">
        <v>111</v>
      </c>
      <c r="B172" s="9" t="s">
        <v>154</v>
      </c>
      <c r="C172" s="59" t="s">
        <v>111</v>
      </c>
      <c r="D172" s="9" t="s">
        <v>87</v>
      </c>
      <c r="E172" s="18">
        <v>33475000</v>
      </c>
      <c r="F172" s="18">
        <v>13813742.24</v>
      </c>
      <c r="G172" s="35">
        <v>37752000</v>
      </c>
      <c r="H172" s="35">
        <v>35006700</v>
      </c>
      <c r="I172" s="35">
        <v>16763100</v>
      </c>
    </row>
    <row r="173" spans="1:9" ht="87.75" x14ac:dyDescent="0.25">
      <c r="A173" s="6" t="s">
        <v>111</v>
      </c>
      <c r="B173" s="9" t="s">
        <v>155</v>
      </c>
      <c r="C173" s="59" t="s">
        <v>111</v>
      </c>
      <c r="D173" s="9" t="s">
        <v>65</v>
      </c>
      <c r="E173" s="35">
        <v>2097905</v>
      </c>
      <c r="F173" s="35">
        <v>1860241.41</v>
      </c>
      <c r="G173" s="35">
        <v>0</v>
      </c>
      <c r="H173" s="35">
        <v>0</v>
      </c>
      <c r="I173" s="35">
        <v>0</v>
      </c>
    </row>
    <row r="174" spans="1:9" ht="39" x14ac:dyDescent="0.25">
      <c r="A174" s="6" t="s">
        <v>111</v>
      </c>
      <c r="B174" s="9" t="s">
        <v>156</v>
      </c>
      <c r="C174" s="59" t="s">
        <v>111</v>
      </c>
      <c r="D174" s="9" t="s">
        <v>67</v>
      </c>
      <c r="E174" s="35">
        <v>2715800</v>
      </c>
      <c r="F174" s="35">
        <v>1321301.8600000001</v>
      </c>
      <c r="G174" s="35">
        <v>2576800</v>
      </c>
      <c r="H174" s="35">
        <v>2461900</v>
      </c>
      <c r="I174" s="35">
        <v>3992900</v>
      </c>
    </row>
    <row r="175" spans="1:9" ht="19.5" x14ac:dyDescent="0.25">
      <c r="A175" s="3" t="s">
        <v>112</v>
      </c>
      <c r="B175" s="9"/>
      <c r="C175" s="59"/>
      <c r="D175" s="9"/>
      <c r="E175" s="35"/>
      <c r="F175" s="35"/>
      <c r="G175" s="37"/>
      <c r="H175" s="37"/>
      <c r="I175" s="37"/>
    </row>
    <row r="176" spans="1:9" ht="48.75" x14ac:dyDescent="0.25">
      <c r="A176" s="6"/>
      <c r="B176" s="9" t="s">
        <v>157</v>
      </c>
      <c r="C176" s="59" t="s">
        <v>113</v>
      </c>
      <c r="D176" s="9"/>
      <c r="E176" s="35">
        <f>E177+E178+E179</f>
        <v>9037100</v>
      </c>
      <c r="F176" s="35">
        <f t="shared" ref="F176:I176" si="39">F177+F178+F179</f>
        <v>6830830.6299999999</v>
      </c>
      <c r="G176" s="35">
        <f t="shared" si="39"/>
        <v>9298500</v>
      </c>
      <c r="H176" s="35">
        <f t="shared" si="39"/>
        <v>9109600</v>
      </c>
      <c r="I176" s="35">
        <f t="shared" si="39"/>
        <v>9146200</v>
      </c>
    </row>
    <row r="177" spans="1:9" ht="78" x14ac:dyDescent="0.25">
      <c r="A177" s="6" t="s">
        <v>113</v>
      </c>
      <c r="B177" s="9" t="s">
        <v>264</v>
      </c>
      <c r="C177" s="59" t="s">
        <v>113</v>
      </c>
      <c r="D177" s="9" t="s">
        <v>81</v>
      </c>
      <c r="E177" s="35">
        <v>889000</v>
      </c>
      <c r="F177" s="35">
        <v>666750</v>
      </c>
      <c r="G177" s="41">
        <v>1153600</v>
      </c>
      <c r="H177" s="41">
        <v>964700</v>
      </c>
      <c r="I177" s="36">
        <v>1001300</v>
      </c>
    </row>
    <row r="178" spans="1:9" ht="48.75" x14ac:dyDescent="0.25">
      <c r="A178" s="6" t="s">
        <v>113</v>
      </c>
      <c r="B178" s="9" t="s">
        <v>158</v>
      </c>
      <c r="C178" s="59" t="s">
        <v>113</v>
      </c>
      <c r="D178" s="9" t="s">
        <v>87</v>
      </c>
      <c r="E178" s="18">
        <v>7066100</v>
      </c>
      <c r="F178" s="18">
        <v>5354320.63</v>
      </c>
      <c r="G178" s="35">
        <v>7011700</v>
      </c>
      <c r="H178" s="35">
        <v>7011700</v>
      </c>
      <c r="I178" s="35">
        <v>7011700</v>
      </c>
    </row>
    <row r="179" spans="1:9" ht="48.75" x14ac:dyDescent="0.25">
      <c r="A179" s="6" t="s">
        <v>113</v>
      </c>
      <c r="B179" s="9" t="s">
        <v>159</v>
      </c>
      <c r="C179" s="59" t="s">
        <v>113</v>
      </c>
      <c r="D179" s="9" t="s">
        <v>67</v>
      </c>
      <c r="E179" s="18">
        <v>1082000</v>
      </c>
      <c r="F179" s="18">
        <v>809760</v>
      </c>
      <c r="G179" s="35">
        <v>1133200</v>
      </c>
      <c r="H179" s="35">
        <v>1133200</v>
      </c>
      <c r="I179" s="35">
        <v>1133200</v>
      </c>
    </row>
    <row r="180" spans="1:9" ht="87.75" x14ac:dyDescent="0.25">
      <c r="A180" s="6"/>
      <c r="B180" s="9" t="s">
        <v>160</v>
      </c>
      <c r="C180" s="59" t="s">
        <v>114</v>
      </c>
      <c r="D180" s="9"/>
      <c r="E180" s="35">
        <f>E181</f>
        <v>20500</v>
      </c>
      <c r="F180" s="35">
        <f t="shared" ref="F180:I180" si="40">F181</f>
        <v>20500</v>
      </c>
      <c r="G180" s="35">
        <f t="shared" si="40"/>
        <v>100</v>
      </c>
      <c r="H180" s="35">
        <f t="shared" si="40"/>
        <v>100</v>
      </c>
      <c r="I180" s="35">
        <f t="shared" si="40"/>
        <v>21900</v>
      </c>
    </row>
    <row r="181" spans="1:9" ht="99" customHeight="1" x14ac:dyDescent="0.25">
      <c r="A181" s="6" t="s">
        <v>115</v>
      </c>
      <c r="B181" s="9" t="s">
        <v>161</v>
      </c>
      <c r="C181" s="59" t="s">
        <v>114</v>
      </c>
      <c r="D181" s="9" t="s">
        <v>87</v>
      </c>
      <c r="E181" s="35">
        <v>20500</v>
      </c>
      <c r="F181" s="35">
        <v>20500</v>
      </c>
      <c r="G181" s="18">
        <v>100</v>
      </c>
      <c r="H181" s="18">
        <v>100</v>
      </c>
      <c r="I181" s="36">
        <v>21900</v>
      </c>
    </row>
    <row r="182" spans="1:9" ht="29.25" customHeight="1" x14ac:dyDescent="0.25">
      <c r="A182" s="6"/>
      <c r="B182" s="9" t="s">
        <v>162</v>
      </c>
      <c r="C182" s="59" t="s">
        <v>116</v>
      </c>
      <c r="D182" s="9"/>
      <c r="E182" s="35">
        <f>E183</f>
        <v>236390400</v>
      </c>
      <c r="F182" s="35">
        <f t="shared" ref="F182:I182" si="41">F183</f>
        <v>159561400</v>
      </c>
      <c r="G182" s="35">
        <f t="shared" si="41"/>
        <v>244767100</v>
      </c>
      <c r="H182" s="35">
        <f t="shared" si="41"/>
        <v>236082300</v>
      </c>
      <c r="I182" s="35">
        <f t="shared" si="41"/>
        <v>234947500</v>
      </c>
    </row>
    <row r="183" spans="1:9" ht="39" x14ac:dyDescent="0.25">
      <c r="A183" s="6" t="s">
        <v>116</v>
      </c>
      <c r="B183" s="9" t="s">
        <v>163</v>
      </c>
      <c r="C183" s="59" t="s">
        <v>116</v>
      </c>
      <c r="D183" s="9" t="s">
        <v>67</v>
      </c>
      <c r="E183" s="18">
        <v>236390400</v>
      </c>
      <c r="F183" s="18">
        <v>159561400</v>
      </c>
      <c r="G183" s="42">
        <v>244767100</v>
      </c>
      <c r="H183" s="42">
        <v>236082300</v>
      </c>
      <c r="I183" s="42">
        <v>234947500</v>
      </c>
    </row>
    <row r="184" spans="1:9" x14ac:dyDescent="0.25">
      <c r="A184" s="3" t="s">
        <v>235</v>
      </c>
      <c r="B184" s="9"/>
      <c r="C184" s="59"/>
      <c r="D184" s="9"/>
      <c r="E184" s="35"/>
      <c r="F184" s="35"/>
      <c r="G184" s="37"/>
      <c r="H184" s="37"/>
      <c r="I184" s="37"/>
    </row>
    <row r="185" spans="1:9" ht="97.5" x14ac:dyDescent="0.25">
      <c r="A185" s="6"/>
      <c r="B185" s="9" t="s">
        <v>164</v>
      </c>
      <c r="C185" s="59" t="s">
        <v>117</v>
      </c>
      <c r="D185" s="9"/>
      <c r="E185" s="35">
        <f>E186+E187+E188+E189</f>
        <v>6416262.9299999997</v>
      </c>
      <c r="F185" s="35">
        <f t="shared" ref="F185:I185" si="42">F186+F187+F188+F189</f>
        <v>3917369.2</v>
      </c>
      <c r="G185" s="35">
        <f t="shared" si="42"/>
        <v>7794560.3799999999</v>
      </c>
      <c r="H185" s="35">
        <f t="shared" si="42"/>
        <v>7794560.3799999999</v>
      </c>
      <c r="I185" s="35">
        <f t="shared" si="42"/>
        <v>7794560.3799999999</v>
      </c>
    </row>
    <row r="186" spans="1:9" ht="98.25" customHeight="1" x14ac:dyDescent="0.25">
      <c r="A186" s="6" t="s">
        <v>117</v>
      </c>
      <c r="B186" s="9" t="s">
        <v>165</v>
      </c>
      <c r="C186" s="59" t="s">
        <v>117</v>
      </c>
      <c r="D186" s="9" t="s">
        <v>81</v>
      </c>
      <c r="E186" s="35">
        <v>5121586.59</v>
      </c>
      <c r="F186" s="35">
        <v>3462000</v>
      </c>
      <c r="G186" s="18">
        <v>5840294.6299999999</v>
      </c>
      <c r="H186" s="18">
        <v>5840294.6299999999</v>
      </c>
      <c r="I186" s="18">
        <v>5840294.6299999999</v>
      </c>
    </row>
    <row r="187" spans="1:9" ht="99" customHeight="1" x14ac:dyDescent="0.25">
      <c r="A187" s="6" t="s">
        <v>117</v>
      </c>
      <c r="B187" s="9" t="s">
        <v>265</v>
      </c>
      <c r="C187" s="59" t="s">
        <v>117</v>
      </c>
      <c r="D187" s="9" t="s">
        <v>266</v>
      </c>
      <c r="E187" s="35">
        <v>456551</v>
      </c>
      <c r="F187" s="35">
        <v>347551</v>
      </c>
      <c r="G187" s="18">
        <v>963513</v>
      </c>
      <c r="H187" s="18">
        <v>963513</v>
      </c>
      <c r="I187" s="18">
        <v>963513</v>
      </c>
    </row>
    <row r="188" spans="1:9" ht="105.75" customHeight="1" x14ac:dyDescent="0.25">
      <c r="A188" s="6" t="s">
        <v>117</v>
      </c>
      <c r="B188" s="9" t="s">
        <v>166</v>
      </c>
      <c r="C188" s="59" t="s">
        <v>117</v>
      </c>
      <c r="D188" s="9" t="s">
        <v>118</v>
      </c>
      <c r="E188" s="35">
        <v>647395.78</v>
      </c>
      <c r="F188" s="35">
        <v>0</v>
      </c>
      <c r="G188" s="35">
        <v>819672.75</v>
      </c>
      <c r="H188" s="60">
        <v>819672.75</v>
      </c>
      <c r="I188" s="60">
        <v>819672.75</v>
      </c>
    </row>
    <row r="189" spans="1:9" ht="99" customHeight="1" x14ac:dyDescent="0.25">
      <c r="A189" s="6" t="s">
        <v>117</v>
      </c>
      <c r="B189" s="9" t="s">
        <v>167</v>
      </c>
      <c r="C189" s="59" t="s">
        <v>117</v>
      </c>
      <c r="D189" s="9" t="s">
        <v>67</v>
      </c>
      <c r="E189" s="35">
        <v>190729.56</v>
      </c>
      <c r="F189" s="35">
        <v>107818.2</v>
      </c>
      <c r="G189" s="37">
        <v>171080</v>
      </c>
      <c r="H189" s="58">
        <v>171080</v>
      </c>
      <c r="I189" s="58">
        <v>171080</v>
      </c>
    </row>
    <row r="190" spans="1:9" ht="105.75" customHeight="1" x14ac:dyDescent="0.25">
      <c r="A190" s="54"/>
      <c r="B190" s="53" t="s">
        <v>313</v>
      </c>
      <c r="C190" s="59" t="s">
        <v>312</v>
      </c>
      <c r="D190" s="53"/>
      <c r="E190" s="52">
        <f>E191</f>
        <v>1125800</v>
      </c>
      <c r="F190" s="52">
        <f t="shared" ref="F190:I192" si="43">F191</f>
        <v>758021.27</v>
      </c>
      <c r="G190" s="52">
        <f t="shared" si="43"/>
        <v>0</v>
      </c>
      <c r="H190" s="52">
        <f t="shared" si="43"/>
        <v>0</v>
      </c>
      <c r="I190" s="52">
        <f t="shared" si="43"/>
        <v>0</v>
      </c>
    </row>
    <row r="191" spans="1:9" ht="127.5" customHeight="1" x14ac:dyDescent="0.25">
      <c r="A191" s="54" t="s">
        <v>314</v>
      </c>
      <c r="B191" s="53" t="s">
        <v>315</v>
      </c>
      <c r="C191" s="59" t="s">
        <v>314</v>
      </c>
      <c r="D191" s="53" t="s">
        <v>67</v>
      </c>
      <c r="E191" s="52">
        <v>1125800</v>
      </c>
      <c r="F191" s="52">
        <v>758021.27</v>
      </c>
      <c r="G191" s="55">
        <v>0</v>
      </c>
      <c r="H191" s="55">
        <v>0</v>
      </c>
      <c r="I191" s="55">
        <v>0</v>
      </c>
    </row>
    <row r="192" spans="1:9" ht="107.25" x14ac:dyDescent="0.25">
      <c r="A192" s="6"/>
      <c r="B192" s="9" t="s">
        <v>236</v>
      </c>
      <c r="C192" s="59" t="s">
        <v>238</v>
      </c>
      <c r="D192" s="9"/>
      <c r="E192" s="35">
        <f>E193</f>
        <v>8038500</v>
      </c>
      <c r="F192" s="35">
        <f t="shared" si="43"/>
        <v>5084343.1500000004</v>
      </c>
      <c r="G192" s="35">
        <f t="shared" si="43"/>
        <v>0</v>
      </c>
      <c r="H192" s="35">
        <f t="shared" si="43"/>
        <v>0</v>
      </c>
      <c r="I192" s="35">
        <f t="shared" si="43"/>
        <v>0</v>
      </c>
    </row>
    <row r="193" spans="1:9" ht="107.25" x14ac:dyDescent="0.25">
      <c r="A193" s="6" t="s">
        <v>238</v>
      </c>
      <c r="B193" s="9" t="s">
        <v>237</v>
      </c>
      <c r="C193" s="59" t="s">
        <v>238</v>
      </c>
      <c r="D193" s="9" t="s">
        <v>67</v>
      </c>
      <c r="E193" s="35">
        <v>8038500</v>
      </c>
      <c r="F193" s="35">
        <v>5084343.1500000004</v>
      </c>
      <c r="G193" s="37">
        <v>0</v>
      </c>
      <c r="H193" s="37">
        <v>0</v>
      </c>
      <c r="I193" s="37">
        <v>0</v>
      </c>
    </row>
    <row r="194" spans="1:9" x14ac:dyDescent="0.25">
      <c r="A194" s="3" t="s">
        <v>267</v>
      </c>
      <c r="B194" s="9"/>
      <c r="C194" s="59"/>
      <c r="D194" s="9"/>
      <c r="E194" s="35"/>
      <c r="F194" s="35"/>
      <c r="G194" s="37"/>
      <c r="H194" s="37"/>
      <c r="I194" s="37"/>
    </row>
    <row r="195" spans="1:9" ht="29.25" x14ac:dyDescent="0.25">
      <c r="A195" s="6"/>
      <c r="B195" s="9" t="s">
        <v>268</v>
      </c>
      <c r="C195" s="59" t="s">
        <v>267</v>
      </c>
      <c r="D195" s="9"/>
      <c r="E195" s="35">
        <f>E196+E197</f>
        <v>6853971.4299999997</v>
      </c>
      <c r="F195" s="35">
        <f t="shared" ref="F195:I195" si="44">F196+F197</f>
        <v>6821702.8599999994</v>
      </c>
      <c r="G195" s="35">
        <f t="shared" si="44"/>
        <v>0</v>
      </c>
      <c r="H195" s="35">
        <f t="shared" si="44"/>
        <v>0</v>
      </c>
      <c r="I195" s="35">
        <f t="shared" si="44"/>
        <v>0</v>
      </c>
    </row>
    <row r="196" spans="1:9" ht="88.5" customHeight="1" x14ac:dyDescent="0.25">
      <c r="A196" s="6" t="s">
        <v>267</v>
      </c>
      <c r="B196" s="9" t="s">
        <v>269</v>
      </c>
      <c r="C196" s="64" t="s">
        <v>267</v>
      </c>
      <c r="D196" s="9" t="s">
        <v>81</v>
      </c>
      <c r="E196" s="35">
        <v>6700900</v>
      </c>
      <c r="F196" s="35">
        <v>6761301.4299999997</v>
      </c>
      <c r="G196" s="35">
        <v>0</v>
      </c>
      <c r="H196" s="35">
        <v>0</v>
      </c>
      <c r="I196" s="35">
        <v>0</v>
      </c>
    </row>
    <row r="197" spans="1:9" ht="95.25" customHeight="1" x14ac:dyDescent="0.25">
      <c r="A197" s="6" t="s">
        <v>267</v>
      </c>
      <c r="B197" s="9" t="s">
        <v>270</v>
      </c>
      <c r="C197" s="64"/>
      <c r="D197" s="9" t="s">
        <v>65</v>
      </c>
      <c r="E197" s="35">
        <v>153071.43</v>
      </c>
      <c r="F197" s="35">
        <v>60401.43</v>
      </c>
      <c r="G197" s="35">
        <v>0</v>
      </c>
      <c r="H197" s="35">
        <v>0</v>
      </c>
      <c r="I197" s="35">
        <v>0</v>
      </c>
    </row>
    <row r="198" spans="1:9" ht="19.5" x14ac:dyDescent="0.25">
      <c r="A198" s="3" t="s">
        <v>119</v>
      </c>
      <c r="B198" s="9"/>
      <c r="C198" s="59"/>
      <c r="D198" s="9"/>
      <c r="E198" s="35"/>
      <c r="F198" s="35"/>
      <c r="G198" s="37"/>
      <c r="H198" s="37"/>
      <c r="I198" s="37"/>
    </row>
    <row r="199" spans="1:9" ht="29.25" x14ac:dyDescent="0.25">
      <c r="A199" s="6"/>
      <c r="B199" s="9" t="s">
        <v>173</v>
      </c>
      <c r="C199" s="59" t="s">
        <v>119</v>
      </c>
      <c r="D199" s="9"/>
      <c r="E199" s="35">
        <f>SUM(E200:E204)</f>
        <v>599398</v>
      </c>
      <c r="F199" s="35">
        <f>SUM(F200:F204)</f>
        <v>599398</v>
      </c>
      <c r="G199" s="35">
        <v>0</v>
      </c>
      <c r="H199" s="35">
        <v>0</v>
      </c>
      <c r="I199" s="35">
        <v>0</v>
      </c>
    </row>
    <row r="200" spans="1:9" ht="84" customHeight="1" x14ac:dyDescent="0.25">
      <c r="A200" s="6" t="s">
        <v>119</v>
      </c>
      <c r="B200" s="9" t="s">
        <v>174</v>
      </c>
      <c r="C200" s="59" t="s">
        <v>119</v>
      </c>
      <c r="D200" s="9" t="s">
        <v>81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</row>
    <row r="201" spans="1:9" ht="39" x14ac:dyDescent="0.25">
      <c r="A201" s="6" t="s">
        <v>119</v>
      </c>
      <c r="B201" s="9" t="s">
        <v>175</v>
      </c>
      <c r="C201" s="59" t="s">
        <v>119</v>
      </c>
      <c r="D201" s="9" t="s">
        <v>118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</row>
    <row r="202" spans="1:9" ht="92.25" customHeight="1" x14ac:dyDescent="0.25">
      <c r="A202" s="6" t="s">
        <v>119</v>
      </c>
      <c r="B202" s="9" t="s">
        <v>176</v>
      </c>
      <c r="C202" s="59" t="s">
        <v>119</v>
      </c>
      <c r="D202" s="9" t="s">
        <v>65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</row>
    <row r="203" spans="1:9" ht="70.5" customHeight="1" x14ac:dyDescent="0.25">
      <c r="A203" s="6" t="s">
        <v>119</v>
      </c>
      <c r="B203" s="9" t="s">
        <v>239</v>
      </c>
      <c r="C203" s="59" t="s">
        <v>119</v>
      </c>
      <c r="D203" s="9" t="s">
        <v>189</v>
      </c>
      <c r="E203" s="35">
        <v>599398</v>
      </c>
      <c r="F203" s="35">
        <v>599398</v>
      </c>
      <c r="G203" s="35">
        <v>0</v>
      </c>
      <c r="H203" s="35">
        <v>0</v>
      </c>
      <c r="I203" s="35">
        <v>0</v>
      </c>
    </row>
    <row r="204" spans="1:9" ht="39" x14ac:dyDescent="0.25">
      <c r="A204" s="6" t="s">
        <v>119</v>
      </c>
      <c r="B204" s="9" t="s">
        <v>177</v>
      </c>
      <c r="C204" s="59" t="s">
        <v>119</v>
      </c>
      <c r="D204" s="9" t="s">
        <v>67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</row>
    <row r="205" spans="1:9" ht="19.5" x14ac:dyDescent="0.25">
      <c r="A205" s="3" t="s">
        <v>120</v>
      </c>
      <c r="B205" s="9"/>
      <c r="C205" s="59"/>
      <c r="D205" s="9"/>
      <c r="E205" s="35"/>
      <c r="F205" s="35"/>
      <c r="G205" s="37"/>
      <c r="H205" s="37"/>
      <c r="I205" s="37"/>
    </row>
    <row r="206" spans="1:9" ht="48.75" x14ac:dyDescent="0.25">
      <c r="A206" s="6"/>
      <c r="B206" s="9" t="s">
        <v>168</v>
      </c>
      <c r="C206" s="59" t="s">
        <v>120</v>
      </c>
      <c r="D206" s="9"/>
      <c r="E206" s="35">
        <f>E210</f>
        <v>0</v>
      </c>
      <c r="F206" s="52">
        <v>0</v>
      </c>
      <c r="G206" s="35">
        <f t="shared" ref="G206:I206" si="45">SUM(G207:G212)</f>
        <v>0</v>
      </c>
      <c r="H206" s="35">
        <f t="shared" si="45"/>
        <v>0</v>
      </c>
      <c r="I206" s="35">
        <f t="shared" si="45"/>
        <v>0</v>
      </c>
    </row>
    <row r="207" spans="1:9" ht="81.75" customHeight="1" x14ac:dyDescent="0.25">
      <c r="A207" s="6" t="s">
        <v>120</v>
      </c>
      <c r="B207" s="9" t="s">
        <v>169</v>
      </c>
      <c r="C207" s="59" t="s">
        <v>120</v>
      </c>
      <c r="D207" s="9" t="s">
        <v>81</v>
      </c>
      <c r="E207" s="35">
        <v>0</v>
      </c>
      <c r="F207" s="35">
        <v>0</v>
      </c>
      <c r="G207" s="35">
        <f t="shared" ref="G207:I207" si="46">SUM(G208:G213)</f>
        <v>0</v>
      </c>
      <c r="H207" s="35">
        <f t="shared" si="46"/>
        <v>0</v>
      </c>
      <c r="I207" s="35">
        <f t="shared" si="46"/>
        <v>0</v>
      </c>
    </row>
    <row r="208" spans="1:9" ht="48.75" x14ac:dyDescent="0.25">
      <c r="A208" s="6" t="s">
        <v>120</v>
      </c>
      <c r="B208" s="9" t="s">
        <v>170</v>
      </c>
      <c r="C208" s="59" t="s">
        <v>120</v>
      </c>
      <c r="D208" s="9" t="s">
        <v>118</v>
      </c>
      <c r="E208" s="35">
        <v>0</v>
      </c>
      <c r="F208" s="35">
        <v>0</v>
      </c>
      <c r="G208" s="35">
        <f t="shared" ref="G208:I208" si="47">SUM(G209:G214)</f>
        <v>0</v>
      </c>
      <c r="H208" s="35">
        <f t="shared" si="47"/>
        <v>0</v>
      </c>
      <c r="I208" s="35">
        <f t="shared" si="47"/>
        <v>0</v>
      </c>
    </row>
    <row r="209" spans="1:9" ht="88.5" customHeight="1" x14ac:dyDescent="0.25">
      <c r="A209" s="6" t="s">
        <v>120</v>
      </c>
      <c r="B209" s="9" t="s">
        <v>171</v>
      </c>
      <c r="C209" s="59" t="s">
        <v>120</v>
      </c>
      <c r="D209" s="9" t="s">
        <v>65</v>
      </c>
      <c r="E209" s="35">
        <v>0</v>
      </c>
      <c r="F209" s="35">
        <v>0</v>
      </c>
      <c r="G209" s="35">
        <f t="shared" ref="G209:I209" si="48">SUM(G210:G215)</f>
        <v>0</v>
      </c>
      <c r="H209" s="35">
        <f t="shared" si="48"/>
        <v>0</v>
      </c>
      <c r="I209" s="35">
        <f t="shared" si="48"/>
        <v>0</v>
      </c>
    </row>
    <row r="210" spans="1:9" ht="48.75" x14ac:dyDescent="0.25">
      <c r="A210" s="6" t="s">
        <v>120</v>
      </c>
      <c r="B210" s="9" t="s">
        <v>172</v>
      </c>
      <c r="C210" s="59" t="s">
        <v>120</v>
      </c>
      <c r="D210" s="9" t="s">
        <v>67</v>
      </c>
      <c r="E210" s="35">
        <v>0</v>
      </c>
      <c r="F210" s="35">
        <v>-5281123.29</v>
      </c>
      <c r="G210" s="35">
        <f t="shared" ref="G210:I210" si="49">SUM(G211:G216)</f>
        <v>0</v>
      </c>
      <c r="H210" s="35">
        <f t="shared" si="49"/>
        <v>0</v>
      </c>
      <c r="I210" s="35">
        <f t="shared" si="49"/>
        <v>0</v>
      </c>
    </row>
    <row r="211" spans="1:9" ht="29.25" x14ac:dyDescent="0.25">
      <c r="A211" s="3" t="s">
        <v>121</v>
      </c>
      <c r="B211" s="9"/>
      <c r="C211" s="59"/>
      <c r="D211" s="9"/>
      <c r="E211" s="35"/>
      <c r="F211" s="35"/>
      <c r="G211" s="37"/>
      <c r="H211" s="37"/>
      <c r="I211" s="37"/>
    </row>
    <row r="212" spans="1:9" ht="68.25" x14ac:dyDescent="0.25">
      <c r="A212" s="6"/>
      <c r="B212" s="9" t="s">
        <v>178</v>
      </c>
      <c r="C212" s="59" t="s">
        <v>121</v>
      </c>
      <c r="D212" s="9"/>
      <c r="E212" s="35">
        <f>E213+E214+E215+E216</f>
        <v>-5281123.29</v>
      </c>
      <c r="F212" s="35">
        <f t="shared" ref="F212:I212" si="50">F213+F214+F215+F216</f>
        <v>-5281123.29</v>
      </c>
      <c r="G212" s="35">
        <f t="shared" si="50"/>
        <v>0</v>
      </c>
      <c r="H212" s="35">
        <f t="shared" si="50"/>
        <v>0</v>
      </c>
      <c r="I212" s="35">
        <f t="shared" si="50"/>
        <v>0</v>
      </c>
    </row>
    <row r="213" spans="1:9" ht="86.25" customHeight="1" x14ac:dyDescent="0.25">
      <c r="A213" s="6" t="s">
        <v>121</v>
      </c>
      <c r="B213" s="9" t="s">
        <v>179</v>
      </c>
      <c r="C213" s="59" t="s">
        <v>121</v>
      </c>
      <c r="D213" s="9" t="s">
        <v>81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</row>
    <row r="214" spans="1:9" ht="68.25" x14ac:dyDescent="0.25">
      <c r="A214" s="6" t="s">
        <v>121</v>
      </c>
      <c r="B214" s="9" t="s">
        <v>180</v>
      </c>
      <c r="C214" s="59" t="s">
        <v>121</v>
      </c>
      <c r="D214" s="9" t="s">
        <v>118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</row>
    <row r="215" spans="1:9" ht="92.25" customHeight="1" x14ac:dyDescent="0.25">
      <c r="A215" s="6" t="s">
        <v>121</v>
      </c>
      <c r="B215" s="9" t="s">
        <v>181</v>
      </c>
      <c r="C215" s="59" t="s">
        <v>121</v>
      </c>
      <c r="D215" s="9" t="s">
        <v>65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</row>
    <row r="216" spans="1:9" ht="68.25" x14ac:dyDescent="0.25">
      <c r="A216" s="6" t="s">
        <v>121</v>
      </c>
      <c r="B216" s="9" t="s">
        <v>182</v>
      </c>
      <c r="C216" s="59" t="s">
        <v>121</v>
      </c>
      <c r="D216" s="9" t="s">
        <v>67</v>
      </c>
      <c r="E216" s="52">
        <v>-5281123.29</v>
      </c>
      <c r="F216" s="52">
        <v>-5281123.29</v>
      </c>
      <c r="G216" s="35">
        <v>0</v>
      </c>
      <c r="H216" s="35">
        <v>0</v>
      </c>
      <c r="I216" s="35">
        <v>0</v>
      </c>
    </row>
    <row r="217" spans="1:9" x14ac:dyDescent="0.25">
      <c r="A217" s="1"/>
    </row>
    <row r="218" spans="1:9" x14ac:dyDescent="0.25">
      <c r="A218" s="73"/>
      <c r="B218" s="73"/>
      <c r="C218" s="73"/>
      <c r="D218" s="73"/>
      <c r="E218" s="73"/>
      <c r="F218" s="73"/>
    </row>
    <row r="219" spans="1:9" x14ac:dyDescent="0.25">
      <c r="A219" s="74"/>
      <c r="B219" s="74"/>
      <c r="C219" s="74"/>
      <c r="D219" s="74"/>
      <c r="E219" s="74"/>
      <c r="F219" s="74"/>
    </row>
    <row r="220" spans="1:9" ht="33" customHeight="1" x14ac:dyDescent="0.25">
      <c r="A220" s="74"/>
      <c r="B220" s="74"/>
      <c r="C220" s="74"/>
      <c r="D220" s="74"/>
      <c r="E220" s="74"/>
      <c r="F220" s="74"/>
    </row>
    <row r="221" spans="1:9" ht="36" customHeight="1" x14ac:dyDescent="0.25">
      <c r="A221" s="73"/>
      <c r="B221" s="73"/>
      <c r="C221" s="73"/>
      <c r="D221" s="73"/>
      <c r="E221" s="73"/>
      <c r="F221" s="73"/>
    </row>
    <row r="223" spans="1:9" ht="15" customHeight="1" x14ac:dyDescent="0.25"/>
    <row r="224" spans="1:9" ht="12.75" customHeight="1" x14ac:dyDescent="0.25"/>
    <row r="225" ht="34.5" customHeight="1" x14ac:dyDescent="0.25"/>
  </sheetData>
  <mergeCells count="89">
    <mergeCell ref="G65:G66"/>
    <mergeCell ref="H65:H66"/>
    <mergeCell ref="I65:I66"/>
    <mergeCell ref="B68:B69"/>
    <mergeCell ref="C68:C69"/>
    <mergeCell ref="D68:D69"/>
    <mergeCell ref="E68:E69"/>
    <mergeCell ref="F68:F69"/>
    <mergeCell ref="G68:G69"/>
    <mergeCell ref="H68:H69"/>
    <mergeCell ref="I68:I69"/>
    <mergeCell ref="H10:H11"/>
    <mergeCell ref="I10:I11"/>
    <mergeCell ref="I46:I47"/>
    <mergeCell ref="H46:H47"/>
    <mergeCell ref="G46:G47"/>
    <mergeCell ref="I34:I35"/>
    <mergeCell ref="G42:G43"/>
    <mergeCell ref="H42:H43"/>
    <mergeCell ref="I42:I43"/>
    <mergeCell ref="G38:G39"/>
    <mergeCell ref="H38:H39"/>
    <mergeCell ref="I38:I39"/>
    <mergeCell ref="C10:C11"/>
    <mergeCell ref="D10:D11"/>
    <mergeCell ref="E10:E11"/>
    <mergeCell ref="F10:F11"/>
    <mergeCell ref="G10:G11"/>
    <mergeCell ref="C34:C35"/>
    <mergeCell ref="D34:D35"/>
    <mergeCell ref="E34:E35"/>
    <mergeCell ref="G5:I5"/>
    <mergeCell ref="B5:C5"/>
    <mergeCell ref="G13:G14"/>
    <mergeCell ref="H13:H14"/>
    <mergeCell ref="I13:I14"/>
    <mergeCell ref="G30:G31"/>
    <mergeCell ref="H30:H31"/>
    <mergeCell ref="I30:I31"/>
    <mergeCell ref="G34:G35"/>
    <mergeCell ref="H34:H35"/>
    <mergeCell ref="F5:F6"/>
    <mergeCell ref="E5:E6"/>
    <mergeCell ref="B10:B11"/>
    <mergeCell ref="A3:I3"/>
    <mergeCell ref="A2:I2"/>
    <mergeCell ref="F34:F35"/>
    <mergeCell ref="F30:F31"/>
    <mergeCell ref="B13:B14"/>
    <mergeCell ref="C13:C14"/>
    <mergeCell ref="D13:D14"/>
    <mergeCell ref="E13:E14"/>
    <mergeCell ref="F13:F14"/>
    <mergeCell ref="B30:B31"/>
    <mergeCell ref="C30:C31"/>
    <mergeCell ref="D30:D31"/>
    <mergeCell ref="E30:E31"/>
    <mergeCell ref="B34:B35"/>
    <mergeCell ref="A5:A6"/>
    <mergeCell ref="D5:D6"/>
    <mergeCell ref="A220:F220"/>
    <mergeCell ref="A221:F221"/>
    <mergeCell ref="C196:C197"/>
    <mergeCell ref="C116:C117"/>
    <mergeCell ref="C128:C129"/>
    <mergeCell ref="C97:C98"/>
    <mergeCell ref="C65:C66"/>
    <mergeCell ref="D65:D66"/>
    <mergeCell ref="A218:F218"/>
    <mergeCell ref="A219:F219"/>
    <mergeCell ref="F65:F66"/>
    <mergeCell ref="C93:C94"/>
    <mergeCell ref="F46:F47"/>
    <mergeCell ref="E46:E47"/>
    <mergeCell ref="B46:B47"/>
    <mergeCell ref="B65:B66"/>
    <mergeCell ref="E65:E66"/>
    <mergeCell ref="C46:C47"/>
    <mergeCell ref="D46:D47"/>
    <mergeCell ref="F38:F39"/>
    <mergeCell ref="E42:E43"/>
    <mergeCell ref="F42:F43"/>
    <mergeCell ref="B42:B43"/>
    <mergeCell ref="B38:B39"/>
    <mergeCell ref="C38:C39"/>
    <mergeCell ref="D38:D39"/>
    <mergeCell ref="E38:E39"/>
    <mergeCell ref="C42:C43"/>
    <mergeCell ref="D42:D43"/>
  </mergeCells>
  <conditionalFormatting sqref="H25">
    <cfRule type="cellIs" priority="2" stopIfTrue="1" operator="equal">
      <formula>0</formula>
    </cfRule>
  </conditionalFormatting>
  <conditionalFormatting sqref="G25">
    <cfRule type="cellIs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scale="70" fitToWidth="0" fitToHeight="0" orientation="landscape" r:id="rId1"/>
  <rowBreaks count="1" manualBreakCount="1">
    <brk id="2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2023-10-30T02:46:47Z</dcterms:modified>
</cp:coreProperties>
</file>