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835" activeTab="0"/>
  </bookViews>
  <sheets>
    <sheet name="Лист2" sheetId="1" r:id="rId1"/>
    <sheet name="Лист3" sheetId="2" r:id="rId2"/>
  </sheets>
  <definedNames>
    <definedName name="_xlnm.Print_Area" localSheetId="0">'Лист2'!$A$1:$C$92</definedName>
  </definedNames>
  <calcPr fullCalcOnLoad="1"/>
</workbook>
</file>

<file path=xl/sharedStrings.xml><?xml version="1.0" encoding="utf-8"?>
<sst xmlns="http://schemas.openxmlformats.org/spreadsheetml/2006/main" count="178" uniqueCount="174">
  <si>
    <t xml:space="preserve">Наименование </t>
  </si>
  <si>
    <t>Код БК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</si>
  <si>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</si>
  <si>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</si>
  <si>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</si>
  <si>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</si>
  <si>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</si>
  <si>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</si>
  <si>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</si>
  <si>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</si>
  <si>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</si>
  <si>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</si>
  <si>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</si>
  <si>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</si>
  <si>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</si>
  <si>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Российской Федерации</t>
  </si>
  <si>
    <t>БЕЗВОЗМЕЗДНЫЕ ПОСТУПЛЕНИЯ</t>
  </si>
  <si>
    <t>000 2 00 00000 00 0000 000</t>
  </si>
  <si>
    <t>Дотации на выравнивание уровня бюджетной обеспеченности</t>
  </si>
  <si>
    <t>ИТОГО ДОХОДОВ</t>
  </si>
  <si>
    <t>Прочие доходы от использования имущества и прав, находящихся в государственной и муниципальной собственности</t>
  </si>
  <si>
    <t>182 1 00 00000 00 0000 000</t>
  </si>
  <si>
    <t>182 1 01 00000 00 0000 000</t>
  </si>
  <si>
    <t xml:space="preserve">182 1 01 02000 01 0000 110 </t>
  </si>
  <si>
    <t>182 1 05 00000 00 0000 000</t>
  </si>
  <si>
    <t xml:space="preserve">182 1 05 02000 01 0000 110 </t>
  </si>
  <si>
    <t>182 1 16 03010 01 0000 140</t>
  </si>
  <si>
    <t>182 1 16 03000 00 0000 140</t>
  </si>
  <si>
    <t>Приложение 1</t>
  </si>
  <si>
    <t>000 1 13 00000 00 0000 000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</si>
  <si>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</si>
  <si>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182 1 08 03000 01 0000 110</t>
  </si>
  <si>
    <t xml:space="preserve">Прочие поступления от использования имущества, находящегося в собственности муниципальных районов  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</si>
  <si>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</si>
  <si>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000 1 16 90050 05 0000 140</t>
  </si>
  <si>
    <t>ШТРАФЫ, САНКЦИИ, ВОЗМЕЩЕНИЕ УЩЕРБА</t>
  </si>
  <si>
    <t>000 1 11 00000 00 0000 000</t>
  </si>
  <si>
    <t>000 1 11 05000 00 0000 120</t>
  </si>
  <si>
    <t>Арендная плата и поступления от продажи права на заключение договоров аренды за земли, находящиеся в собственности муниципальных районов</t>
  </si>
  <si>
    <t>000 1 11 09 000 00 0000 000</t>
  </si>
  <si>
    <t>913 1 11 09045 050000 120</t>
  </si>
  <si>
    <t>182 1 05 01000 00 0000 110</t>
  </si>
  <si>
    <t>ДОХОДЫ ОТ ОКАЗАНИЯ ПЛАТНЫХ УСЛУГ И КОМПЕНСАЦИИ ЗАТРАТ ГОСУДАРСТВУ</t>
  </si>
  <si>
    <t>917 1 08 07084 01 0000 110</t>
  </si>
  <si>
    <t xml:space="preserve">Денежные взыскания (штрафы) за нарушения земельного законодательства </t>
  </si>
  <si>
    <t>Безвозмездные поступления от других бюджетов бюджетной системы Российской Федерации</t>
  </si>
  <si>
    <t>910 2 02 01003 05 0000 151</t>
  </si>
  <si>
    <t>000 2 02 03000 00 0000 151</t>
  </si>
  <si>
    <t>Иные межбюджетные трансферты</t>
  </si>
  <si>
    <t>000 2 02 04000 00 0000 151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</si>
  <si>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</si>
  <si>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</si>
  <si>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</si>
  <si>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000 1 14 00000 00 0000 000 </t>
  </si>
  <si>
    <t>182 1 01 02010 01 0000 110</t>
  </si>
  <si>
    <t>971 1 13 02995 05 0002 130</t>
  </si>
  <si>
    <t>971 1 13 02995 05 0003 130</t>
  </si>
  <si>
    <t xml:space="preserve">913 1 14 02052 05 0000 410 </t>
  </si>
  <si>
    <t xml:space="preserve">913 1 14 06013 05 0000 430 </t>
  </si>
  <si>
    <t>ЗАДОЛЖЕННОСТЬ И ПЕРЕРАСЧЕТЫ ПО ОТМЕНЕННЫМ НАЛОГАМ, СБОРАМ И ИНЫМ ОБЯЗАТЕЛЬНЫМ ПЛАТЕЖАМ</t>
  </si>
  <si>
    <t>Налог на имущество предприятий</t>
  </si>
  <si>
    <t xml:space="preserve">000 1 09 00000 00 0000 000   </t>
  </si>
  <si>
    <t>182 1 09 04010 02 0000 110</t>
  </si>
  <si>
    <t>182 1 16 03030 01 0000 140</t>
  </si>
  <si>
    <t xml:space="preserve">Денежные взыскания (штрафы) за нарушения  законодательства РФ об охране и использовании животного мира </t>
  </si>
  <si>
    <t>Прочие денежные взыскания (штрафы) за  правонарушения в области дорожного движения</t>
  </si>
  <si>
    <t>000 1 16 30030 01 0000 140</t>
  </si>
  <si>
    <t>ПРОЧИЕ НЕНАЛОГОВЫЕ ДОХОДЫ</t>
  </si>
  <si>
    <t>000 1 17 00000 00 0000 000</t>
  </si>
  <si>
    <t>913 1 17 05050 05 0000 180</t>
  </si>
  <si>
    <t>971 1 13 02065 05 0005 130</t>
  </si>
  <si>
    <t>000 2 02 02999 05 0000 151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</si>
  <si>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</si>
  <si>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910 2 02 02999 05 0023 151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</si>
  <si>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</si>
  <si>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910 2 02 02999 05 0024 151</t>
  </si>
  <si>
    <t>910 2 02 01001 05 0000 151</t>
  </si>
  <si>
    <t>000 2 02 01000 05 0000 151</t>
  </si>
  <si>
    <t>000 2 02 00000 00 0000 000</t>
  </si>
  <si>
    <t>000 2 02 02000 05 0000 151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</si>
  <si>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</si>
  <si>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</si>
  <si>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</si>
  <si>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</si>
  <si>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</si>
  <si>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</si>
  <si>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</si>
  <si>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Хранение, комплектование, учет и использование архивных документов, относящихся к областной государственной собственности Иркутской области</t>
  </si>
  <si>
    <t>Лицензирование розничной продажи алкогольной продукции</t>
  </si>
  <si>
    <t>Субвенции бюджетам муниципальных районов на Определение персонального состава и обеспечение деятельности административных комиссий</t>
  </si>
  <si>
    <t>Предоставление мер социальной поддержки многодетным и малоимущим семьям</t>
  </si>
  <si>
    <t>Государственные полномочия в области охраны труда</t>
  </si>
  <si>
    <t>Межбюджетные трансферты  на комплектование книжных фондов библиотек муниципальных образований (из федерального бюджета)</t>
  </si>
  <si>
    <t xml:space="preserve">Межбюджетные трансферты  на комплектование книжных фондов библиотек муниципальных образований </t>
  </si>
  <si>
    <t>917 2 02 04025 05 0000 151</t>
  </si>
  <si>
    <t>Межбюджетные трансферты  на комплектование книжных фондов библиотек муниципальных образований (из областного бюджета)</t>
  </si>
  <si>
    <t>917 2 02 04025 05 0047 151</t>
  </si>
  <si>
    <t>917 2 02 04025 05 0048 151</t>
  </si>
  <si>
    <t>917 2 02 03024 05 0036 151</t>
  </si>
  <si>
    <t>917 2 02 03024 05 0033 151</t>
  </si>
  <si>
    <t>917 2 02 03024 05 0031 151</t>
  </si>
  <si>
    <t>917 2 02 03024 05 0030 151</t>
  </si>
  <si>
    <t>000 2 02 03024 05 0000 151</t>
  </si>
  <si>
    <t>917 2 02 03022 05 0000 151</t>
  </si>
  <si>
    <t>Определение персонального состава и обеспечение деятельности районных (городских), районных в городах комиссий по делам несовершеннолетних и защите их прав</t>
  </si>
  <si>
    <t>917 2 02 03024 05 0034 151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</si>
  <si>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</si>
  <si>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913 1 11 07015 05 0000 120</t>
  </si>
  <si>
    <t>Платежи от государственных и муниципальных унитарных предприятий</t>
  </si>
  <si>
    <t>000 1 11 07000 00 0000 000</t>
  </si>
  <si>
    <t>Прогнозируемые доходы бюджета района на 2014 год</t>
  </si>
  <si>
    <t>НАЛОГИ НА ТОВАРЫ (РАБОТЫ, УСЛУГИ), РЕАЛИЗУЕМЫЕ НА ТЕРРИТОРИИ РОССИЙСКОЙ ФЕДЕРАЦИИ</t>
  </si>
  <si>
    <t>182 1 03 00000 00 0000 000</t>
  </si>
  <si>
    <t>182 1 03 02230 01 0000 110</t>
  </si>
  <si>
    <t>182 1 03 02240 01 0000 110</t>
  </si>
  <si>
    <t>182 1 03 02250 01 0000 110</t>
  </si>
  <si>
    <t>182 1 03 02260 01 0000 110</t>
  </si>
  <si>
    <t>Плата за выбросы загрязняющих веществ в атмосферный воздух стационарными объектами</t>
  </si>
  <si>
    <t>000 1 12 00000 00 0000 000</t>
  </si>
  <si>
    <t>048 1 12 01010 01 6000 120</t>
  </si>
  <si>
    <t>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</si>
  <si>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</si>
  <si>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</si>
  <si>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</si>
  <si>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Плата за размещение отходов производства и потребления</t>
  </si>
  <si>
    <t>048 1 12 01040 01 6000 120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</si>
  <si>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</si>
  <si>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048 1 12 01070 01 6000 120</t>
  </si>
  <si>
    <t>917 1 13 02065 05 0013 130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</si>
  <si>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</si>
  <si>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415 1 16 90050 05 6000 140</t>
  </si>
  <si>
    <t>192 1 16 90050 05 6000 140</t>
  </si>
  <si>
    <t>188 1 16 90050 05 6000 140</t>
  </si>
  <si>
    <t>917 1 16 90050 05 6000 140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</si>
  <si>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</si>
  <si>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</si>
  <si>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</si>
  <si>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913 1 11 05025 05 0000 120</t>
  </si>
  <si>
    <t>913 1 13 02995 05 0002 130</t>
  </si>
  <si>
    <t>815 1 16 25030 01 0000 140</t>
  </si>
  <si>
    <t>321 1 16 25060 01 0000 140</t>
  </si>
  <si>
    <r>
      <t xml:space="preserve">Доходы, поступающие в порядке возмещения расходов, понесенных в связи с эксплуатацией имущества муниципальных районов </t>
    </r>
    <r>
      <rPr>
        <b/>
        <sz val="12"/>
        <rFont val="Times New Roman"/>
        <family val="1"/>
      </rPr>
      <t>АДМ</t>
    </r>
  </si>
  <si>
    <r>
      <t xml:space="preserve">Доходы, поступающие в порядке возмещения расходов, понесенных в связи с эксплуатацией имущества муниципальных районов </t>
    </r>
    <r>
      <rPr>
        <b/>
        <sz val="12"/>
        <rFont val="Times New Roman"/>
        <family val="1"/>
      </rPr>
      <t>Непа Школа</t>
    </r>
  </si>
  <si>
    <r>
      <t xml:space="preserve">Прочие доходы  бюджетов муниципальных районов от оказания платных услуг и компенсации затрат государству </t>
    </r>
    <r>
      <rPr>
        <b/>
        <sz val="12"/>
        <rFont val="Times New Roman"/>
        <family val="1"/>
      </rPr>
      <t>КЭРУМИ</t>
    </r>
  </si>
  <si>
    <r>
      <t xml:space="preserve">Прочие доходы  бюджетов муниципальных районов от оказания платных услуг и компенсации затрат государству </t>
    </r>
    <r>
      <rPr>
        <b/>
        <sz val="12"/>
        <rFont val="Times New Roman"/>
        <family val="1"/>
      </rPr>
      <t>ЕСШ</t>
    </r>
  </si>
  <si>
    <r>
      <t xml:space="preserve">Прочие доходы  бюджетов муниципальных районов от оказания платных услуг и компенсации затрат государству </t>
    </r>
    <r>
      <rPr>
        <b/>
        <sz val="12"/>
        <rFont val="Times New Roman"/>
        <family val="1"/>
      </rPr>
      <t>Д/С Радуга</t>
    </r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</si>
  <si>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</si>
  <si>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</si>
  <si>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000 2 02 03999 05 0000 151</t>
  </si>
  <si>
    <t>971 2 02 03999 05 0037 151</t>
  </si>
  <si>
    <t>971 2 02 03999 05 0038 151</t>
  </si>
  <si>
    <t>910 2 02 03024 05 0035 151</t>
  </si>
  <si>
    <t>Прочие субвенции бюджетам муниципальных районов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</si>
  <si>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</si>
  <si>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Налог, взимаемый в связи с применением упрощенной системы налогообложения</t>
  </si>
  <si>
    <t>Государственная пошлина за совершение действий, связанных с лицензированием</t>
  </si>
  <si>
    <t>Денежные взыскания (штрафы) за административные правонарушения Федерации</t>
  </si>
  <si>
    <t>Прочие неналоговые доходы</t>
  </si>
  <si>
    <t>910 2 02 02999 05 0044 151</t>
  </si>
  <si>
    <t>Долгосрочная целевая программа Иркутской области "Повышение эффективности бюджетных расходов Иркутской области на 2011-2013 годы"</t>
  </si>
  <si>
    <t>Долгосрочная целевая программа Иркутской области "Публичные центры правовой, деловой и социально значимой информации центральных районных библиотек Иркутской области"(2013-2014 годы)</t>
  </si>
  <si>
    <t>917 2 02 02999 05 0200 151</t>
  </si>
  <si>
    <t>Межбюджетные трансферты, переданные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на исполнение бюджета и сметы</t>
  </si>
  <si>
    <t>910 2 02 04014 05 0043 151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</si>
  <si>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</si>
  <si>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</si>
  <si>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971 2 19 05000 05 0000 151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</si>
  <si>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 (МОО)</t>
  </si>
  <si>
    <t>917 2 19 05000 05 0000 151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</si>
  <si>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 (Администрация)</t>
  </si>
  <si>
    <t>к решению Думы района "О внесении изменений в бюджет муниципального образования «Катангский район» на 2014 год и на плановый период 2015 и 2016 годов»</t>
  </si>
  <si>
    <t>Сумма руб.</t>
  </si>
  <si>
    <t>Сумма, руб.</t>
  </si>
  <si>
    <t>от20.02.2014 г № _1/1__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</si>
</sst>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justify" wrapText="1"/>
    </xf>
    <xf numFmtId="3" fontId="1" fillId="0" borderId="10" xfId="0" applyNumberFormat="1" applyFont="1" applyFill="1" applyBorder="1" applyAlignment="1">
      <alignment horizontal="center" vertical="justify" wrapText="1"/>
    </xf>
    <xf numFmtId="164" fontId="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33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justify" wrapText="1"/>
    </xf>
    <xf numFmtId="4" fontId="1" fillId="0" borderId="10" xfId="0" applyNumberFormat="1" applyFont="1" applyFill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7.625" style="2" customWidth="1"/>
    <col min="2" max="2" width="29.125" style="2" customWidth="1"/>
    <col min="3" max="3" width="21.125" style="2" customWidth="1"/>
    <col min="4" max="4" width="18.625" style="2" customWidth="1"/>
    <col min="5" max="5" width="18.875" style="2" customWidth="1"/>
    <col min="6" max="6" width="12.75390625" style="2" customWidth="1"/>
    <col min="7" max="7" width="42.125" style="2" customWidth="1"/>
    <col min="8" max="16384" width="9.125" style="2" customWidth="1"/>
  </cols>
  <sheetData>
    <row r="1" spans="1:5" ht="15.75">
      <c r="A1" s="1"/>
      <c r="B1" s="48" t="s">
        <v>28</v>
      </c>
      <c r="C1" s="48"/>
      <c r="D1" s="35"/>
      <c r="E1" s="35"/>
    </row>
    <row r="2" spans="1:5" ht="63" customHeight="1">
      <c r="A2" s="1"/>
      <c r="B2" s="47" t="s">
        <v>170</v>
      </c>
      <c r="C2" s="47"/>
      <c r="D2" s="35"/>
      <c r="E2" s="35"/>
    </row>
    <row r="3" spans="1:5" ht="23.25" customHeight="1">
      <c r="A3" s="1"/>
      <c r="B3" s="47" t="s">
        <v>173</v>
      </c>
      <c r="C3" s="47"/>
      <c r="D3" s="35"/>
      <c r="E3" s="35"/>
    </row>
    <row r="4" spans="1:5" ht="15.75">
      <c r="A4" s="1"/>
      <c r="B4" s="33"/>
      <c r="C4" s="33"/>
      <c r="D4" s="33"/>
      <c r="E4" s="33"/>
    </row>
    <row r="5" spans="1:5" ht="15.75">
      <c r="A5" s="48" t="s">
        <v>110</v>
      </c>
      <c r="B5" s="48"/>
      <c r="C5" s="48"/>
      <c r="D5" s="36"/>
      <c r="E5" s="36"/>
    </row>
    <row r="6" spans="1:5" ht="15.75">
      <c r="A6" s="1"/>
      <c r="B6" s="1"/>
      <c r="C6" s="1"/>
      <c r="D6" s="1"/>
      <c r="E6" s="1"/>
    </row>
    <row r="7" spans="1:5" ht="15.75">
      <c r="A7" s="3" t="s">
        <v>0</v>
      </c>
      <c r="B7" s="3" t="s">
        <v>1</v>
      </c>
      <c r="C7" s="3" t="s">
        <v>172</v>
      </c>
      <c r="D7" s="3" t="s">
        <v>172</v>
      </c>
      <c r="E7" s="3" t="s">
        <v>171</v>
      </c>
    </row>
    <row r="8" spans="1:6" ht="15.75">
      <c r="A8" s="4" t="s">
        <v>2</v>
      </c>
      <c r="B8" s="5" t="s">
        <v>21</v>
      </c>
      <c r="C8" s="41">
        <f>C9+C12+C17+C20+C23+C25+C32+C38+C47+C44+C59</f>
        <v>190469742</v>
      </c>
      <c r="D8" s="6">
        <f>D9+D12+D17+D20+D23+D25+D32+D38+D47+D44+D59</f>
        <v>190469742</v>
      </c>
      <c r="E8" s="6">
        <f>C8-D8</f>
        <v>0</v>
      </c>
      <c r="F8" s="7"/>
    </row>
    <row r="9" spans="1:6" ht="15.75">
      <c r="A9" s="8" t="s">
        <v>3</v>
      </c>
      <c r="B9" s="8" t="s">
        <v>22</v>
      </c>
      <c r="C9" s="42">
        <f>C10</f>
        <v>135000000</v>
      </c>
      <c r="D9" s="9">
        <f>D10</f>
        <v>135000000</v>
      </c>
      <c r="E9" s="9">
        <f>C9-D9</f>
        <v>0</v>
      </c>
      <c r="F9" s="10"/>
    </row>
    <row r="10" spans="1:6" ht="15.75">
      <c r="A10" s="8" t="s">
        <v>4</v>
      </c>
      <c r="B10" s="8" t="s">
        <v>23</v>
      </c>
      <c r="C10" s="42">
        <f>C11</f>
        <v>135000000</v>
      </c>
      <c r="D10" s="9">
        <f>D11</f>
        <v>135000000</v>
      </c>
      <c r="E10" s="9">
        <f aca="true" t="shared" si="0" ref="E10:E73">C10-D10</f>
        <v>0</v>
      </c>
      <c r="F10" s="10"/>
    </row>
    <row r="11" spans="1:6" ht="63">
      <c r="A11" s="8" t="s">
        <v>30</v>
      </c>
      <c r="B11" s="8" t="s">
        <v>54</v>
      </c>
      <c r="C11" s="42">
        <v>135000000</v>
      </c>
      <c r="D11" s="9">
        <v>135000000</v>
      </c>
      <c r="E11" s="9">
        <f t="shared" si="0"/>
        <v>0</v>
      </c>
      <c r="F11" s="10"/>
    </row>
    <row r="12" spans="1:6" ht="47.25">
      <c r="A12" s="11" t="s">
        <v>111</v>
      </c>
      <c r="B12" s="12" t="s">
        <v>112</v>
      </c>
      <c r="C12" s="42">
        <f>SUM(C13:C16)</f>
        <v>40212900</v>
      </c>
      <c r="D12" s="9">
        <f>SUM(D13:D16)</f>
        <v>40212900</v>
      </c>
      <c r="E12" s="9">
        <f t="shared" si="0"/>
        <v>0</v>
      </c>
      <c r="F12" s="10"/>
    </row>
    <row r="13" spans="1:6" ht="94.5">
      <c r="A13" s="8" t="s">
        <v>134</v>
      </c>
      <c r="B13" s="8" t="s">
        <v>113</v>
      </c>
      <c r="C13" s="42">
        <v>14717800</v>
      </c>
      <c r="D13" s="9">
        <v>14717800</v>
      </c>
      <c r="E13" s="9">
        <f t="shared" si="0"/>
        <v>0</v>
      </c>
      <c r="F13" s="10"/>
    </row>
    <row r="14" spans="1:6" ht="126">
      <c r="A14" s="8" t="s">
        <v>153</v>
      </c>
      <c r="B14" s="8" t="s">
        <v>114</v>
      </c>
      <c r="C14" s="42">
        <v>305100</v>
      </c>
      <c r="D14" s="9">
        <v>305100</v>
      </c>
      <c r="E14" s="9">
        <f t="shared" si="0"/>
        <v>0</v>
      </c>
      <c r="F14" s="10"/>
    </row>
    <row r="15" spans="1:6" ht="94.5">
      <c r="A15" s="8" t="s">
        <v>135</v>
      </c>
      <c r="B15" s="8" t="s">
        <v>115</v>
      </c>
      <c r="C15" s="42">
        <v>23828900</v>
      </c>
      <c r="D15" s="9">
        <v>23828900</v>
      </c>
      <c r="E15" s="9">
        <f t="shared" si="0"/>
        <v>0</v>
      </c>
      <c r="F15" s="10"/>
    </row>
    <row r="16" spans="1:6" ht="94.5">
      <c r="A16" s="8" t="s">
        <v>136</v>
      </c>
      <c r="B16" s="8" t="s">
        <v>116</v>
      </c>
      <c r="C16" s="42">
        <v>1361100</v>
      </c>
      <c r="D16" s="9">
        <v>1361100</v>
      </c>
      <c r="E16" s="9">
        <f t="shared" si="0"/>
        <v>0</v>
      </c>
      <c r="F16" s="10"/>
    </row>
    <row r="17" spans="1:6" ht="15.75">
      <c r="A17" s="8" t="s">
        <v>5</v>
      </c>
      <c r="B17" s="8" t="s">
        <v>24</v>
      </c>
      <c r="C17" s="42">
        <f>C18+C19</f>
        <v>1040000</v>
      </c>
      <c r="D17" s="9">
        <f>D18+D19</f>
        <v>1040000</v>
      </c>
      <c r="E17" s="9">
        <f t="shared" si="0"/>
        <v>0</v>
      </c>
      <c r="F17" s="10"/>
    </row>
    <row r="18" spans="1:6" ht="31.5">
      <c r="A18" s="8" t="s">
        <v>154</v>
      </c>
      <c r="B18" s="8" t="s">
        <v>41</v>
      </c>
      <c r="C18" s="42"/>
      <c r="D18" s="9"/>
      <c r="E18" s="9">
        <f t="shared" si="0"/>
        <v>0</v>
      </c>
      <c r="F18" s="10"/>
    </row>
    <row r="19" spans="1:6" ht="31.5">
      <c r="A19" s="8" t="s">
        <v>6</v>
      </c>
      <c r="B19" s="8" t="s">
        <v>25</v>
      </c>
      <c r="C19" s="42">
        <v>1040000</v>
      </c>
      <c r="D19" s="9">
        <v>1040000</v>
      </c>
      <c r="E19" s="9">
        <f t="shared" si="0"/>
        <v>0</v>
      </c>
      <c r="F19" s="10"/>
    </row>
    <row r="20" spans="1:6" ht="15.75">
      <c r="A20" s="8" t="s">
        <v>7</v>
      </c>
      <c r="B20" s="8" t="s">
        <v>8</v>
      </c>
      <c r="C20" s="42">
        <f>C21+C22</f>
        <v>650000</v>
      </c>
      <c r="D20" s="9">
        <f>D21+D22</f>
        <v>650000</v>
      </c>
      <c r="E20" s="9">
        <f t="shared" si="0"/>
        <v>0</v>
      </c>
      <c r="F20" s="10"/>
    </row>
    <row r="21" spans="1:6" ht="47.25">
      <c r="A21" s="8" t="s">
        <v>9</v>
      </c>
      <c r="B21" s="8" t="s">
        <v>31</v>
      </c>
      <c r="C21" s="42">
        <v>250000</v>
      </c>
      <c r="D21" s="9">
        <v>250000</v>
      </c>
      <c r="E21" s="9">
        <f t="shared" si="0"/>
        <v>0</v>
      </c>
      <c r="F21" s="10"/>
    </row>
    <row r="22" spans="1:6" ht="31.5">
      <c r="A22" s="8" t="s">
        <v>155</v>
      </c>
      <c r="B22" s="8" t="s">
        <v>43</v>
      </c>
      <c r="C22" s="42">
        <v>400000</v>
      </c>
      <c r="D22" s="9">
        <v>400000</v>
      </c>
      <c r="E22" s="9">
        <f t="shared" si="0"/>
        <v>0</v>
      </c>
      <c r="F22" s="10"/>
    </row>
    <row r="23" spans="1:6" ht="47.25">
      <c r="A23" s="8" t="s">
        <v>59</v>
      </c>
      <c r="B23" s="8" t="s">
        <v>61</v>
      </c>
      <c r="C23" s="42">
        <f>C24</f>
        <v>0</v>
      </c>
      <c r="D23" s="13">
        <f>D24</f>
        <v>0</v>
      </c>
      <c r="E23" s="9">
        <f t="shared" si="0"/>
        <v>0</v>
      </c>
      <c r="F23" s="10"/>
    </row>
    <row r="24" spans="1:6" ht="15.75">
      <c r="A24" s="8" t="s">
        <v>60</v>
      </c>
      <c r="B24" s="8" t="s">
        <v>62</v>
      </c>
      <c r="C24" s="42"/>
      <c r="D24" s="13"/>
      <c r="E24" s="9">
        <f t="shared" si="0"/>
        <v>0</v>
      </c>
      <c r="F24" s="10"/>
    </row>
    <row r="25" spans="1:6" ht="63">
      <c r="A25" s="8" t="s">
        <v>10</v>
      </c>
      <c r="B25" s="8" t="s">
        <v>36</v>
      </c>
      <c r="C25" s="42">
        <f>C26+C30+C28</f>
        <v>647070</v>
      </c>
      <c r="D25" s="9">
        <f>D26+D30+D28</f>
        <v>647070</v>
      </c>
      <c r="E25" s="9">
        <f t="shared" si="0"/>
        <v>0</v>
      </c>
      <c r="F25" s="7"/>
    </row>
    <row r="26" spans="1:6" ht="47.25">
      <c r="A26" s="8" t="s">
        <v>11</v>
      </c>
      <c r="B26" s="8" t="s">
        <v>37</v>
      </c>
      <c r="C26" s="42">
        <f>C27</f>
        <v>238000</v>
      </c>
      <c r="D26" s="9">
        <f>D27</f>
        <v>238000</v>
      </c>
      <c r="E26" s="9">
        <f t="shared" si="0"/>
        <v>0</v>
      </c>
      <c r="F26" s="10"/>
    </row>
    <row r="27" spans="1:6" ht="63">
      <c r="A27" s="8" t="s">
        <v>38</v>
      </c>
      <c r="B27" s="8" t="s">
        <v>137</v>
      </c>
      <c r="C27" s="42">
        <v>238000</v>
      </c>
      <c r="D27" s="14">
        <v>238000</v>
      </c>
      <c r="E27" s="9">
        <f t="shared" si="0"/>
        <v>0</v>
      </c>
      <c r="F27" s="10"/>
    </row>
    <row r="28" spans="1:6" ht="31.5">
      <c r="A28" s="8" t="s">
        <v>108</v>
      </c>
      <c r="B28" s="8" t="s">
        <v>109</v>
      </c>
      <c r="C28" s="42">
        <f>C29</f>
        <v>30000</v>
      </c>
      <c r="D28" s="9">
        <f>D29</f>
        <v>30000</v>
      </c>
      <c r="E28" s="9">
        <f t="shared" si="0"/>
        <v>0</v>
      </c>
      <c r="F28" s="10"/>
    </row>
    <row r="29" spans="1:6" ht="78.75">
      <c r="A29" s="12" t="s">
        <v>106</v>
      </c>
      <c r="B29" s="8" t="s">
        <v>107</v>
      </c>
      <c r="C29" s="43">
        <v>30000</v>
      </c>
      <c r="D29" s="15">
        <v>30000</v>
      </c>
      <c r="E29" s="9">
        <f t="shared" si="0"/>
        <v>0</v>
      </c>
      <c r="F29" s="10"/>
    </row>
    <row r="30" spans="1:6" ht="47.25">
      <c r="A30" s="8" t="s">
        <v>20</v>
      </c>
      <c r="B30" s="8" t="s">
        <v>39</v>
      </c>
      <c r="C30" s="42">
        <f>C31</f>
        <v>379070</v>
      </c>
      <c r="D30" s="14">
        <f>D31</f>
        <v>379070</v>
      </c>
      <c r="E30" s="9">
        <f t="shared" si="0"/>
        <v>0</v>
      </c>
      <c r="F30" s="10"/>
    </row>
    <row r="31" spans="1:6" ht="47.25">
      <c r="A31" s="8" t="s">
        <v>32</v>
      </c>
      <c r="B31" s="8" t="s">
        <v>40</v>
      </c>
      <c r="C31" s="42">
        <v>379070</v>
      </c>
      <c r="D31" s="14">
        <v>379070</v>
      </c>
      <c r="E31" s="9">
        <f t="shared" si="0"/>
        <v>0</v>
      </c>
      <c r="F31" s="10"/>
    </row>
    <row r="32" spans="1:6" ht="31.5">
      <c r="A32" s="8" t="s">
        <v>12</v>
      </c>
      <c r="B32" s="8" t="s">
        <v>118</v>
      </c>
      <c r="C32" s="42">
        <f>SUM(C33:C37)</f>
        <v>10842100</v>
      </c>
      <c r="D32" s="9">
        <f>SUM(D33:D37)</f>
        <v>10842100</v>
      </c>
      <c r="E32" s="9">
        <f t="shared" si="0"/>
        <v>0</v>
      </c>
      <c r="F32" s="10"/>
    </row>
    <row r="33" spans="1:6" ht="47.25">
      <c r="A33" s="8" t="s">
        <v>117</v>
      </c>
      <c r="B33" s="8" t="s">
        <v>119</v>
      </c>
      <c r="C33" s="42">
        <v>2090400</v>
      </c>
      <c r="D33" s="9">
        <v>2090400</v>
      </c>
      <c r="E33" s="9">
        <f t="shared" si="0"/>
        <v>0</v>
      </c>
      <c r="F33" s="10"/>
    </row>
    <row r="34" spans="1:6" ht="47.25">
      <c r="A34" s="8" t="s">
        <v>120</v>
      </c>
      <c r="B34" s="8" t="s">
        <v>121</v>
      </c>
      <c r="C34" s="42">
        <v>36700</v>
      </c>
      <c r="D34" s="9">
        <v>36700</v>
      </c>
      <c r="E34" s="9">
        <f t="shared" si="0"/>
        <v>0</v>
      </c>
      <c r="F34" s="10"/>
    </row>
    <row r="35" spans="1:6" ht="31.5">
      <c r="A35" s="8" t="s">
        <v>122</v>
      </c>
      <c r="B35" s="8" t="s">
        <v>123</v>
      </c>
      <c r="C35" s="42"/>
      <c r="D35" s="9"/>
      <c r="E35" s="9">
        <f t="shared" si="0"/>
        <v>0</v>
      </c>
      <c r="F35" s="10"/>
    </row>
    <row r="36" spans="1:6" ht="31.5">
      <c r="A36" s="8" t="s">
        <v>124</v>
      </c>
      <c r="B36" s="8" t="s">
        <v>125</v>
      </c>
      <c r="C36" s="42">
        <v>715000</v>
      </c>
      <c r="D36" s="9">
        <v>715000</v>
      </c>
      <c r="E36" s="9">
        <f t="shared" si="0"/>
        <v>0</v>
      </c>
      <c r="F36" s="10"/>
    </row>
    <row r="37" spans="1:6" ht="63">
      <c r="A37" s="8" t="s">
        <v>126</v>
      </c>
      <c r="B37" s="8" t="s">
        <v>127</v>
      </c>
      <c r="C37" s="42">
        <v>8000000</v>
      </c>
      <c r="D37" s="9">
        <v>8000000</v>
      </c>
      <c r="E37" s="9">
        <f t="shared" si="0"/>
        <v>0</v>
      </c>
      <c r="F37" s="10"/>
    </row>
    <row r="38" spans="1:6" ht="47.25">
      <c r="A38" s="8" t="s">
        <v>42</v>
      </c>
      <c r="B38" s="8" t="s">
        <v>29</v>
      </c>
      <c r="C38" s="42">
        <f>SUM(C39:C43)</f>
        <v>1346072</v>
      </c>
      <c r="D38" s="9">
        <f>SUM(D39:D43)</f>
        <v>1346072</v>
      </c>
      <c r="E38" s="9">
        <f t="shared" si="0"/>
        <v>0</v>
      </c>
      <c r="F38" s="7"/>
    </row>
    <row r="39" spans="1:6" ht="63">
      <c r="A39" s="8" t="s">
        <v>141</v>
      </c>
      <c r="B39" s="8" t="s">
        <v>128</v>
      </c>
      <c r="C39" s="42">
        <v>104772</v>
      </c>
      <c r="D39" s="9">
        <v>104772</v>
      </c>
      <c r="E39" s="9">
        <f t="shared" si="0"/>
        <v>0</v>
      </c>
      <c r="F39" s="10"/>
    </row>
    <row r="40" spans="1:6" ht="63">
      <c r="A40" s="8" t="s">
        <v>142</v>
      </c>
      <c r="B40" s="8" t="s">
        <v>70</v>
      </c>
      <c r="C40" s="42">
        <v>120000</v>
      </c>
      <c r="D40" s="9">
        <v>120000</v>
      </c>
      <c r="E40" s="9">
        <f t="shared" si="0"/>
        <v>0</v>
      </c>
      <c r="F40" s="10"/>
    </row>
    <row r="41" spans="1:6" ht="47.25">
      <c r="A41" s="8" t="s">
        <v>143</v>
      </c>
      <c r="B41" s="8" t="s">
        <v>138</v>
      </c>
      <c r="C41" s="42">
        <v>21300</v>
      </c>
      <c r="D41" s="9">
        <v>21300</v>
      </c>
      <c r="E41" s="9">
        <f t="shared" si="0"/>
        <v>0</v>
      </c>
      <c r="F41" s="10"/>
    </row>
    <row r="42" spans="1:6" ht="47.25">
      <c r="A42" s="8" t="s">
        <v>144</v>
      </c>
      <c r="B42" s="8" t="s">
        <v>55</v>
      </c>
      <c r="C42" s="42">
        <v>100000</v>
      </c>
      <c r="D42" s="9">
        <v>100000</v>
      </c>
      <c r="E42" s="9">
        <f t="shared" si="0"/>
        <v>0</v>
      </c>
      <c r="F42" s="10"/>
    </row>
    <row r="43" spans="1:6" ht="47.25">
      <c r="A43" s="8" t="s">
        <v>145</v>
      </c>
      <c r="B43" s="8" t="s">
        <v>56</v>
      </c>
      <c r="C43" s="42">
        <v>1000000</v>
      </c>
      <c r="D43" s="9">
        <v>1000000</v>
      </c>
      <c r="E43" s="9">
        <f t="shared" si="0"/>
        <v>0</v>
      </c>
      <c r="F43" s="10"/>
    </row>
    <row r="44" spans="1:6" ht="31.5">
      <c r="A44" s="16" t="s">
        <v>50</v>
      </c>
      <c r="B44" s="8" t="s">
        <v>53</v>
      </c>
      <c r="C44" s="42">
        <f>SUM(C45:C46)</f>
        <v>432700</v>
      </c>
      <c r="D44" s="9">
        <f>SUM(D45:D46)</f>
        <v>432700</v>
      </c>
      <c r="E44" s="9">
        <f t="shared" si="0"/>
        <v>0</v>
      </c>
      <c r="F44" s="7"/>
    </row>
    <row r="45" spans="1:6" ht="126">
      <c r="A45" s="17" t="s">
        <v>51</v>
      </c>
      <c r="B45" s="8" t="s">
        <v>57</v>
      </c>
      <c r="C45" s="42">
        <v>332700</v>
      </c>
      <c r="D45" s="9">
        <v>332700</v>
      </c>
      <c r="E45" s="9">
        <f t="shared" si="0"/>
        <v>0</v>
      </c>
      <c r="F45" s="10"/>
    </row>
    <row r="46" spans="1:6" ht="63">
      <c r="A46" s="16" t="s">
        <v>52</v>
      </c>
      <c r="B46" s="8" t="s">
        <v>58</v>
      </c>
      <c r="C46" s="42">
        <v>100000</v>
      </c>
      <c r="D46" s="9">
        <v>100000</v>
      </c>
      <c r="E46" s="9">
        <f t="shared" si="0"/>
        <v>0</v>
      </c>
      <c r="F46" s="10"/>
    </row>
    <row r="47" spans="1:6" ht="31.5">
      <c r="A47" s="8" t="s">
        <v>35</v>
      </c>
      <c r="B47" s="8" t="s">
        <v>13</v>
      </c>
      <c r="C47" s="42">
        <f>C48+C51+C52+C53+C54</f>
        <v>271300</v>
      </c>
      <c r="D47" s="9">
        <f>D48+D51+D52+D53+D54</f>
        <v>271300</v>
      </c>
      <c r="E47" s="9">
        <f t="shared" si="0"/>
        <v>0</v>
      </c>
      <c r="F47" s="10"/>
    </row>
    <row r="48" spans="1:6" ht="31.5">
      <c r="A48" s="8" t="s">
        <v>14</v>
      </c>
      <c r="B48" s="8" t="s">
        <v>27</v>
      </c>
      <c r="C48" s="42">
        <f>C49+C50</f>
        <v>31200</v>
      </c>
      <c r="D48" s="9">
        <f>D49+D50</f>
        <v>31200</v>
      </c>
      <c r="E48" s="9">
        <f t="shared" si="0"/>
        <v>0</v>
      </c>
      <c r="F48" s="10"/>
    </row>
    <row r="49" spans="1:6" ht="110.25">
      <c r="A49" s="18" t="s">
        <v>15</v>
      </c>
      <c r="B49" s="8" t="s">
        <v>26</v>
      </c>
      <c r="C49" s="42">
        <v>30000</v>
      </c>
      <c r="D49" s="9">
        <v>30000</v>
      </c>
      <c r="E49" s="9">
        <f t="shared" si="0"/>
        <v>0</v>
      </c>
      <c r="F49" s="10"/>
    </row>
    <row r="50" spans="1:6" ht="47.25">
      <c r="A50" s="18" t="s">
        <v>156</v>
      </c>
      <c r="B50" s="8" t="s">
        <v>63</v>
      </c>
      <c r="C50" s="42">
        <v>1200</v>
      </c>
      <c r="D50" s="9">
        <v>1200</v>
      </c>
      <c r="E50" s="9">
        <f t="shared" si="0"/>
        <v>0</v>
      </c>
      <c r="F50" s="10"/>
    </row>
    <row r="51" spans="1:6" ht="47.25">
      <c r="A51" s="18" t="s">
        <v>64</v>
      </c>
      <c r="B51" s="8" t="s">
        <v>139</v>
      </c>
      <c r="C51" s="42">
        <v>17000</v>
      </c>
      <c r="D51" s="9">
        <v>17000</v>
      </c>
      <c r="E51" s="9">
        <f t="shared" si="0"/>
        <v>0</v>
      </c>
      <c r="F51" s="10"/>
    </row>
    <row r="52" spans="1:6" ht="31.5">
      <c r="A52" s="18" t="s">
        <v>44</v>
      </c>
      <c r="B52" s="8" t="s">
        <v>140</v>
      </c>
      <c r="C52" s="42">
        <v>3000</v>
      </c>
      <c r="D52" s="9">
        <v>3000</v>
      </c>
      <c r="E52" s="9">
        <f t="shared" si="0"/>
        <v>0</v>
      </c>
      <c r="F52" s="10"/>
    </row>
    <row r="53" spans="1:6" ht="47.25">
      <c r="A53" s="18" t="s">
        <v>65</v>
      </c>
      <c r="B53" s="8" t="s">
        <v>66</v>
      </c>
      <c r="C53" s="42"/>
      <c r="D53" s="9"/>
      <c r="E53" s="9">
        <f t="shared" si="0"/>
        <v>0</v>
      </c>
      <c r="F53" s="10"/>
    </row>
    <row r="54" spans="1:6" ht="63">
      <c r="A54" s="8" t="s">
        <v>33</v>
      </c>
      <c r="B54" s="8" t="s">
        <v>34</v>
      </c>
      <c r="C54" s="42">
        <f>SUM(C55:C58)</f>
        <v>220100</v>
      </c>
      <c r="D54" s="9">
        <f>SUM(D55:D58)</f>
        <v>220100</v>
      </c>
      <c r="E54" s="9">
        <f t="shared" si="0"/>
        <v>0</v>
      </c>
      <c r="F54" s="10"/>
    </row>
    <row r="55" spans="1:6" ht="63">
      <c r="A55" s="16" t="s">
        <v>129</v>
      </c>
      <c r="B55" s="19" t="s">
        <v>132</v>
      </c>
      <c r="C55" s="20">
        <v>30000</v>
      </c>
      <c r="D55" s="20">
        <v>30000</v>
      </c>
      <c r="E55" s="9">
        <f t="shared" si="0"/>
        <v>0</v>
      </c>
      <c r="F55" s="10"/>
    </row>
    <row r="56" spans="1:6" ht="63">
      <c r="A56" s="16" t="s">
        <v>129</v>
      </c>
      <c r="B56" s="19" t="s">
        <v>131</v>
      </c>
      <c r="C56" s="20">
        <v>115600</v>
      </c>
      <c r="D56" s="20">
        <v>115600</v>
      </c>
      <c r="E56" s="9">
        <f t="shared" si="0"/>
        <v>0</v>
      </c>
      <c r="F56" s="10"/>
    </row>
    <row r="57" spans="1:6" ht="63">
      <c r="A57" s="16" t="s">
        <v>129</v>
      </c>
      <c r="B57" s="19" t="s">
        <v>130</v>
      </c>
      <c r="C57" s="20">
        <v>51500</v>
      </c>
      <c r="D57" s="20">
        <v>51500</v>
      </c>
      <c r="E57" s="9">
        <f t="shared" si="0"/>
        <v>0</v>
      </c>
      <c r="F57" s="10"/>
    </row>
    <row r="58" spans="1:6" ht="63">
      <c r="A58" s="16" t="s">
        <v>129</v>
      </c>
      <c r="B58" s="19" t="s">
        <v>133</v>
      </c>
      <c r="C58" s="20">
        <v>23000</v>
      </c>
      <c r="D58" s="20">
        <v>23000</v>
      </c>
      <c r="E58" s="9">
        <f t="shared" si="0"/>
        <v>0</v>
      </c>
      <c r="F58" s="10"/>
    </row>
    <row r="59" spans="1:6" ht="15.75">
      <c r="A59" s="21" t="s">
        <v>67</v>
      </c>
      <c r="B59" s="22" t="s">
        <v>68</v>
      </c>
      <c r="C59" s="42">
        <f>C60</f>
        <v>27600</v>
      </c>
      <c r="D59" s="9">
        <f>D60</f>
        <v>27600</v>
      </c>
      <c r="E59" s="9">
        <f t="shared" si="0"/>
        <v>0</v>
      </c>
      <c r="F59" s="10"/>
    </row>
    <row r="60" spans="1:6" ht="15.75">
      <c r="A60" s="21" t="s">
        <v>157</v>
      </c>
      <c r="B60" s="22" t="s">
        <v>69</v>
      </c>
      <c r="C60" s="42">
        <v>27600</v>
      </c>
      <c r="D60" s="9">
        <v>27600</v>
      </c>
      <c r="E60" s="9">
        <f t="shared" si="0"/>
        <v>0</v>
      </c>
      <c r="F60" s="10"/>
    </row>
    <row r="61" spans="1:6" ht="15.75">
      <c r="A61" s="4" t="s">
        <v>16</v>
      </c>
      <c r="B61" s="5" t="s">
        <v>17</v>
      </c>
      <c r="C61" s="41">
        <f>C62+C89</f>
        <v>174032695.48</v>
      </c>
      <c r="D61" s="6">
        <f>D62+D89</f>
        <v>177988000</v>
      </c>
      <c r="E61" s="37">
        <f t="shared" si="0"/>
        <v>-3955304.5200000107</v>
      </c>
      <c r="F61" s="7"/>
    </row>
    <row r="62" spans="1:6" ht="47.25">
      <c r="A62" s="8" t="s">
        <v>45</v>
      </c>
      <c r="B62" s="8" t="s">
        <v>78</v>
      </c>
      <c r="C62" s="42">
        <f>C63+C66+C72+C84</f>
        <v>185847900</v>
      </c>
      <c r="D62" s="9">
        <f>D63+D66+D72+D84</f>
        <v>177988000</v>
      </c>
      <c r="E62" s="9">
        <f t="shared" si="0"/>
        <v>7859900</v>
      </c>
      <c r="F62" s="10"/>
    </row>
    <row r="63" spans="1:6" ht="31.5">
      <c r="A63" s="23" t="s">
        <v>80</v>
      </c>
      <c r="B63" s="8" t="s">
        <v>77</v>
      </c>
      <c r="C63" s="42">
        <f>SUM(C64:C65)</f>
        <v>0</v>
      </c>
      <c r="D63" s="9">
        <f>SUM(D64:D65)</f>
        <v>0</v>
      </c>
      <c r="E63" s="9">
        <f t="shared" si="0"/>
        <v>0</v>
      </c>
      <c r="F63" s="10"/>
    </row>
    <row r="64" spans="1:6" ht="31.5">
      <c r="A64" s="8" t="s">
        <v>18</v>
      </c>
      <c r="B64" s="8" t="s">
        <v>76</v>
      </c>
      <c r="C64" s="42"/>
      <c r="D64" s="9"/>
      <c r="E64" s="9">
        <f t="shared" si="0"/>
        <v>0</v>
      </c>
      <c r="F64" s="10"/>
    </row>
    <row r="65" spans="1:6" ht="47.25">
      <c r="A65" s="23" t="s">
        <v>81</v>
      </c>
      <c r="B65" s="8" t="s">
        <v>46</v>
      </c>
      <c r="C65" s="42"/>
      <c r="D65" s="9"/>
      <c r="E65" s="9">
        <f t="shared" si="0"/>
        <v>0</v>
      </c>
      <c r="F65" s="24"/>
    </row>
    <row r="66" spans="1:6" ht="47.25">
      <c r="A66" s="23" t="s">
        <v>82</v>
      </c>
      <c r="B66" s="8" t="s">
        <v>79</v>
      </c>
      <c r="C66" s="42">
        <f>C67</f>
        <v>35170500</v>
      </c>
      <c r="D66" s="9">
        <f>D67</f>
        <v>30132600</v>
      </c>
      <c r="E66" s="9">
        <f t="shared" si="0"/>
        <v>5037900</v>
      </c>
      <c r="F66" s="24"/>
    </row>
    <row r="67" spans="1:6" ht="15.75">
      <c r="A67" s="23" t="s">
        <v>83</v>
      </c>
      <c r="B67" s="8" t="s">
        <v>71</v>
      </c>
      <c r="C67" s="42">
        <f>SUM(C68:C71)</f>
        <v>35170500</v>
      </c>
      <c r="D67" s="9">
        <f>SUM(D68:D71)</f>
        <v>30132600</v>
      </c>
      <c r="E67" s="9">
        <f t="shared" si="0"/>
        <v>5037900</v>
      </c>
      <c r="F67" s="24"/>
    </row>
    <row r="68" spans="1:6" ht="63">
      <c r="A68" s="25" t="s">
        <v>72</v>
      </c>
      <c r="B68" s="8" t="s">
        <v>73</v>
      </c>
      <c r="C68" s="42">
        <v>17395800</v>
      </c>
      <c r="D68" s="9">
        <v>17395800</v>
      </c>
      <c r="E68" s="9">
        <f t="shared" si="0"/>
        <v>0</v>
      </c>
      <c r="F68" s="24"/>
    </row>
    <row r="69" spans="1:6" ht="94.5">
      <c r="A69" s="25" t="s">
        <v>74</v>
      </c>
      <c r="B69" s="8" t="s">
        <v>75</v>
      </c>
      <c r="C69" s="42">
        <v>12736800</v>
      </c>
      <c r="D69" s="9">
        <v>12736800</v>
      </c>
      <c r="E69" s="9">
        <f t="shared" si="0"/>
        <v>0</v>
      </c>
      <c r="F69" s="24"/>
    </row>
    <row r="70" spans="1:6" ht="64.5" customHeight="1">
      <c r="A70" s="25" t="s">
        <v>159</v>
      </c>
      <c r="B70" s="8" t="s">
        <v>158</v>
      </c>
      <c r="C70" s="42">
        <v>4537900</v>
      </c>
      <c r="D70" s="9"/>
      <c r="E70" s="9">
        <f t="shared" si="0"/>
        <v>4537900</v>
      </c>
      <c r="F70" s="24"/>
    </row>
    <row r="71" spans="1:6" ht="81.75" customHeight="1">
      <c r="A71" s="25" t="s">
        <v>160</v>
      </c>
      <c r="B71" s="8" t="s">
        <v>161</v>
      </c>
      <c r="C71" s="42">
        <v>500000</v>
      </c>
      <c r="D71" s="9"/>
      <c r="E71" s="9">
        <f t="shared" si="0"/>
        <v>500000</v>
      </c>
      <c r="F71" s="24"/>
    </row>
    <row r="72" spans="1:6" ht="31.5">
      <c r="A72" s="23" t="s">
        <v>84</v>
      </c>
      <c r="B72" s="8" t="s">
        <v>47</v>
      </c>
      <c r="C72" s="42">
        <f>C73+C74+C81</f>
        <v>147855400</v>
      </c>
      <c r="D72" s="9">
        <f>D73+D74+D81</f>
        <v>147855400</v>
      </c>
      <c r="E72" s="9">
        <f t="shared" si="0"/>
        <v>0</v>
      </c>
      <c r="F72" s="24"/>
    </row>
    <row r="73" spans="1:6" ht="63">
      <c r="A73" s="23" t="s">
        <v>86</v>
      </c>
      <c r="B73" s="8" t="s">
        <v>103</v>
      </c>
      <c r="C73" s="44">
        <v>956600</v>
      </c>
      <c r="D73" s="26">
        <v>956600</v>
      </c>
      <c r="E73" s="9">
        <f t="shared" si="0"/>
        <v>0</v>
      </c>
      <c r="F73" s="24"/>
    </row>
    <row r="74" spans="1:6" ht="63">
      <c r="A74" s="23" t="s">
        <v>85</v>
      </c>
      <c r="B74" s="8" t="s">
        <v>102</v>
      </c>
      <c r="C74" s="45">
        <f>SUM(C75:C80)</f>
        <v>4461600</v>
      </c>
      <c r="D74" s="27">
        <f>SUM(D75:D80)</f>
        <v>4461600</v>
      </c>
      <c r="E74" s="9">
        <f aca="true" t="shared" si="1" ref="E74:E92">C74-D74</f>
        <v>0</v>
      </c>
      <c r="F74" s="24"/>
    </row>
    <row r="75" spans="1:6" ht="63">
      <c r="A75" s="23" t="s">
        <v>87</v>
      </c>
      <c r="B75" s="8" t="s">
        <v>101</v>
      </c>
      <c r="C75" s="44">
        <v>579000</v>
      </c>
      <c r="D75" s="26">
        <v>579000</v>
      </c>
      <c r="E75" s="9">
        <f t="shared" si="1"/>
        <v>0</v>
      </c>
      <c r="F75" s="24"/>
    </row>
    <row r="76" spans="1:6" ht="31.5">
      <c r="A76" s="23" t="s">
        <v>91</v>
      </c>
      <c r="B76" s="8" t="s">
        <v>100</v>
      </c>
      <c r="C76" s="44">
        <v>995900</v>
      </c>
      <c r="D76" s="26">
        <v>995900</v>
      </c>
      <c r="E76" s="9">
        <f t="shared" si="1"/>
        <v>0</v>
      </c>
      <c r="F76" s="24"/>
    </row>
    <row r="77" spans="1:6" ht="31.5">
      <c r="A77" s="23" t="s">
        <v>88</v>
      </c>
      <c r="B77" s="8" t="s">
        <v>99</v>
      </c>
      <c r="C77" s="44">
        <v>219100</v>
      </c>
      <c r="D77" s="26">
        <v>219100</v>
      </c>
      <c r="E77" s="9">
        <f t="shared" si="1"/>
        <v>0</v>
      </c>
      <c r="F77" s="24"/>
    </row>
    <row r="78" spans="1:6" ht="63">
      <c r="A78" s="23" t="s">
        <v>104</v>
      </c>
      <c r="B78" s="8" t="s">
        <v>105</v>
      </c>
      <c r="C78" s="44">
        <v>952600</v>
      </c>
      <c r="D78" s="26">
        <v>952600</v>
      </c>
      <c r="E78" s="9">
        <f t="shared" si="1"/>
        <v>0</v>
      </c>
      <c r="F78" s="24"/>
    </row>
    <row r="79" spans="1:6" ht="31.5">
      <c r="A79" s="23" t="s">
        <v>90</v>
      </c>
      <c r="B79" s="8" t="s">
        <v>151</v>
      </c>
      <c r="C79" s="44">
        <v>719100</v>
      </c>
      <c r="D79" s="26">
        <v>719100</v>
      </c>
      <c r="E79" s="9">
        <f t="shared" si="1"/>
        <v>0</v>
      </c>
      <c r="F79" s="24"/>
    </row>
    <row r="80" spans="1:6" ht="63">
      <c r="A80" s="23" t="s">
        <v>89</v>
      </c>
      <c r="B80" s="8" t="s">
        <v>98</v>
      </c>
      <c r="C80" s="45">
        <v>995900</v>
      </c>
      <c r="D80" s="27">
        <v>995900</v>
      </c>
      <c r="E80" s="9">
        <f t="shared" si="1"/>
        <v>0</v>
      </c>
      <c r="F80" s="24"/>
    </row>
    <row r="81" spans="1:6" ht="31.5">
      <c r="A81" s="23" t="s">
        <v>152</v>
      </c>
      <c r="B81" s="8" t="s">
        <v>148</v>
      </c>
      <c r="C81" s="45">
        <f>C82+C83</f>
        <v>142437200</v>
      </c>
      <c r="D81" s="27">
        <f>D82+D83</f>
        <v>142437200</v>
      </c>
      <c r="E81" s="9">
        <f t="shared" si="1"/>
        <v>0</v>
      </c>
      <c r="F81" s="24"/>
    </row>
    <row r="82" spans="1:6" ht="141.75">
      <c r="A82" s="28" t="s">
        <v>146</v>
      </c>
      <c r="B82" s="8" t="s">
        <v>149</v>
      </c>
      <c r="C82" s="45">
        <v>101392600</v>
      </c>
      <c r="D82" s="27">
        <v>101392600</v>
      </c>
      <c r="E82" s="9">
        <f t="shared" si="1"/>
        <v>0</v>
      </c>
      <c r="F82" s="24"/>
    </row>
    <row r="83" spans="1:6" ht="78.75">
      <c r="A83" s="28" t="s">
        <v>147</v>
      </c>
      <c r="B83" s="8" t="s">
        <v>150</v>
      </c>
      <c r="C83" s="42">
        <v>41044600</v>
      </c>
      <c r="D83" s="9">
        <v>41044600</v>
      </c>
      <c r="E83" s="9">
        <f t="shared" si="1"/>
        <v>0</v>
      </c>
      <c r="F83" s="24"/>
    </row>
    <row r="84" spans="1:6" ht="15.75">
      <c r="A84" s="8" t="s">
        <v>48</v>
      </c>
      <c r="B84" s="8" t="s">
        <v>49</v>
      </c>
      <c r="C84" s="45">
        <f>C85+C86</f>
        <v>2822000</v>
      </c>
      <c r="D84" s="27">
        <f>D85+D86</f>
        <v>0</v>
      </c>
      <c r="E84" s="9">
        <f t="shared" si="1"/>
        <v>2822000</v>
      </c>
      <c r="F84" s="10"/>
    </row>
    <row r="85" spans="1:6" ht="94.5">
      <c r="A85" s="8" t="s">
        <v>162</v>
      </c>
      <c r="B85" s="8" t="s">
        <v>163</v>
      </c>
      <c r="C85" s="45">
        <v>2822000</v>
      </c>
      <c r="D85" s="27"/>
      <c r="E85" s="9">
        <f t="shared" si="1"/>
        <v>2822000</v>
      </c>
      <c r="F85" s="10"/>
    </row>
    <row r="86" spans="1:6" ht="47.25">
      <c r="A86" s="23" t="s">
        <v>93</v>
      </c>
      <c r="B86" s="8" t="s">
        <v>94</v>
      </c>
      <c r="C86" s="45">
        <f>SUM(C87:C88)</f>
        <v>0</v>
      </c>
      <c r="D86" s="27">
        <f>SUM(D87:D88)</f>
        <v>0</v>
      </c>
      <c r="E86" s="9">
        <f t="shared" si="1"/>
        <v>0</v>
      </c>
      <c r="F86" s="10"/>
    </row>
    <row r="87" spans="1:6" ht="63">
      <c r="A87" s="23" t="s">
        <v>95</v>
      </c>
      <c r="B87" s="8" t="s">
        <v>96</v>
      </c>
      <c r="C87" s="45"/>
      <c r="D87" s="27"/>
      <c r="E87" s="9">
        <f t="shared" si="1"/>
        <v>0</v>
      </c>
      <c r="F87" s="10"/>
    </row>
    <row r="88" spans="1:6" ht="63">
      <c r="A88" s="23" t="s">
        <v>92</v>
      </c>
      <c r="B88" s="8" t="s">
        <v>97</v>
      </c>
      <c r="C88" s="45"/>
      <c r="D88" s="27"/>
      <c r="E88" s="9">
        <f t="shared" si="1"/>
        <v>0</v>
      </c>
      <c r="F88" s="10"/>
    </row>
    <row r="89" spans="1:6" ht="63.75" customHeight="1">
      <c r="A89" s="23" t="s">
        <v>164</v>
      </c>
      <c r="B89" s="8" t="s">
        <v>165</v>
      </c>
      <c r="C89" s="45">
        <f>C90+C91</f>
        <v>-11815204.52</v>
      </c>
      <c r="D89" s="27">
        <f>D90+D91</f>
        <v>0</v>
      </c>
      <c r="E89" s="9">
        <f t="shared" si="1"/>
        <v>-11815204.52</v>
      </c>
      <c r="F89" s="10"/>
    </row>
    <row r="90" spans="1:6" ht="63">
      <c r="A90" s="23" t="s">
        <v>167</v>
      </c>
      <c r="B90" s="8" t="s">
        <v>166</v>
      </c>
      <c r="C90" s="45">
        <v>-230200</v>
      </c>
      <c r="D90" s="27"/>
      <c r="E90" s="9">
        <f t="shared" si="1"/>
        <v>-230200</v>
      </c>
      <c r="F90" s="10"/>
    </row>
    <row r="91" spans="1:6" ht="78.75">
      <c r="A91" s="23" t="s">
        <v>169</v>
      </c>
      <c r="B91" s="8" t="s">
        <v>168</v>
      </c>
      <c r="C91" s="45">
        <v>-11585004.52</v>
      </c>
      <c r="D91" s="27"/>
      <c r="E91" s="9">
        <f t="shared" si="1"/>
        <v>-11585004.52</v>
      </c>
      <c r="F91" s="10"/>
    </row>
    <row r="92" spans="1:6" ht="15.75">
      <c r="A92" s="29" t="s">
        <v>19</v>
      </c>
      <c r="B92" s="29"/>
      <c r="C92" s="40">
        <f>C8+C61</f>
        <v>364502437.48</v>
      </c>
      <c r="D92" s="30">
        <f>D8+D61</f>
        <v>368457742</v>
      </c>
      <c r="E92" s="38">
        <f t="shared" si="1"/>
        <v>-3955304.519999981</v>
      </c>
      <c r="F92" s="7"/>
    </row>
    <row r="93" spans="1:5" ht="15.75">
      <c r="A93" s="31"/>
      <c r="B93" s="31"/>
      <c r="C93" s="31">
        <v>16526906.16</v>
      </c>
      <c r="D93" s="31">
        <v>368457742</v>
      </c>
      <c r="E93" s="31"/>
    </row>
    <row r="94" spans="3:5" ht="15">
      <c r="C94" s="39">
        <v>11815204.52</v>
      </c>
      <c r="E94" s="32"/>
    </row>
    <row r="95" ht="15">
      <c r="C95" s="39">
        <f>C92+C93+C94</f>
        <v>392844548.16</v>
      </c>
    </row>
    <row r="96" ht="15">
      <c r="C96" s="39"/>
    </row>
    <row r="98" spans="1:4" ht="15">
      <c r="A98" s="46"/>
      <c r="B98" s="46"/>
      <c r="C98" s="34"/>
      <c r="D98" s="34"/>
    </row>
    <row r="99" spans="1:4" ht="15">
      <c r="A99" s="46"/>
      <c r="B99" s="46"/>
      <c r="C99" s="34"/>
      <c r="D99" s="34"/>
    </row>
    <row r="100" spans="1:4" ht="15">
      <c r="A100" s="46"/>
      <c r="B100" s="46"/>
      <c r="C100" s="34"/>
      <c r="D100" s="34"/>
    </row>
    <row r="101" spans="1:4" ht="15">
      <c r="A101" s="46"/>
      <c r="B101" s="46"/>
      <c r="C101" s="34"/>
      <c r="D101" s="34"/>
    </row>
    <row r="102" spans="1:4" ht="15">
      <c r="A102" s="46"/>
      <c r="B102" s="46"/>
      <c r="C102" s="34"/>
      <c r="D102" s="34"/>
    </row>
    <row r="103" spans="1:4" ht="15">
      <c r="A103" s="46"/>
      <c r="B103" s="46"/>
      <c r="C103" s="34"/>
      <c r="D103" s="34"/>
    </row>
    <row r="104" spans="1:4" ht="15">
      <c r="A104" s="46"/>
      <c r="B104" s="46"/>
      <c r="C104" s="34"/>
      <c r="D104" s="34"/>
    </row>
    <row r="105" spans="1:4" ht="15">
      <c r="A105" s="46"/>
      <c r="B105" s="46"/>
      <c r="C105" s="34"/>
      <c r="D105" s="34"/>
    </row>
    <row r="106" spans="1:4" ht="15">
      <c r="A106" s="46"/>
      <c r="B106" s="46"/>
      <c r="C106" s="34"/>
      <c r="D106" s="34"/>
    </row>
    <row r="107" spans="1:4" ht="15">
      <c r="A107" s="46"/>
      <c r="B107" s="46"/>
      <c r="C107" s="34"/>
      <c r="D107" s="34"/>
    </row>
    <row r="108" spans="1:4" ht="15">
      <c r="A108" s="46"/>
      <c r="B108" s="46"/>
      <c r="C108" s="34"/>
      <c r="D108" s="34"/>
    </row>
    <row r="109" spans="1:4" ht="15">
      <c r="A109" s="46"/>
      <c r="B109" s="46"/>
      <c r="C109" s="34"/>
      <c r="D109" s="34"/>
    </row>
    <row r="110" spans="1:4" ht="15">
      <c r="A110" s="46"/>
      <c r="B110" s="46"/>
      <c r="C110" s="34"/>
      <c r="D110" s="34"/>
    </row>
    <row r="111" spans="1:4" ht="15">
      <c r="A111" s="46"/>
      <c r="B111" s="46"/>
      <c r="C111" s="34"/>
      <c r="D111" s="34"/>
    </row>
    <row r="112" spans="1:4" ht="15">
      <c r="A112" s="46"/>
      <c r="B112" s="46"/>
      <c r="C112" s="34"/>
      <c r="D112" s="34"/>
    </row>
    <row r="113" spans="1:4" ht="15">
      <c r="A113" s="46"/>
      <c r="B113" s="46"/>
      <c r="C113" s="34"/>
      <c r="D113" s="34"/>
    </row>
    <row r="114" spans="1:4" ht="15">
      <c r="A114" s="46"/>
      <c r="B114" s="46"/>
      <c r="C114" s="34"/>
      <c r="D114" s="34"/>
    </row>
    <row r="115" spans="1:4" ht="15">
      <c r="A115" s="46"/>
      <c r="B115" s="46"/>
      <c r="C115" s="34"/>
      <c r="D115" s="34"/>
    </row>
    <row r="116" spans="1:4" ht="15">
      <c r="A116" s="46"/>
      <c r="B116" s="46"/>
      <c r="C116" s="34"/>
      <c r="D116" s="34"/>
    </row>
    <row r="117" spans="1:4" ht="15">
      <c r="A117" s="46"/>
      <c r="B117" s="46"/>
      <c r="C117" s="34"/>
      <c r="D117" s="34"/>
    </row>
    <row r="118" spans="1:4" ht="15">
      <c r="A118" s="46"/>
      <c r="B118" s="46"/>
      <c r="C118" s="34"/>
      <c r="D118" s="34"/>
    </row>
    <row r="119" spans="1:4" ht="15">
      <c r="A119" s="46"/>
      <c r="B119" s="46"/>
      <c r="C119" s="34"/>
      <c r="D119" s="34"/>
    </row>
    <row r="120" spans="1:4" ht="15">
      <c r="A120" s="46"/>
      <c r="B120" s="46"/>
      <c r="C120" s="34"/>
      <c r="D120" s="34"/>
    </row>
    <row r="121" spans="1:4" ht="15">
      <c r="A121" s="46"/>
      <c r="B121" s="46"/>
      <c r="C121" s="34"/>
      <c r="D121" s="34"/>
    </row>
    <row r="122" spans="1:4" ht="15">
      <c r="A122" s="46"/>
      <c r="B122" s="46"/>
      <c r="C122" s="34"/>
      <c r="D122" s="34"/>
    </row>
    <row r="123" spans="1:4" ht="15">
      <c r="A123" s="46"/>
      <c r="B123" s="46"/>
      <c r="C123" s="34"/>
      <c r="D123" s="34"/>
    </row>
    <row r="124" spans="1:4" ht="15">
      <c r="A124" s="46"/>
      <c r="B124" s="46"/>
      <c r="C124" s="34"/>
      <c r="D124" s="34"/>
    </row>
    <row r="125" spans="1:4" ht="15">
      <c r="A125" s="46"/>
      <c r="B125" s="46"/>
      <c r="C125" s="34"/>
      <c r="D125" s="34"/>
    </row>
    <row r="126" spans="1:4" ht="15">
      <c r="A126" s="46"/>
      <c r="B126" s="46"/>
      <c r="C126" s="34"/>
      <c r="D126" s="34"/>
    </row>
    <row r="127" spans="1:4" ht="15">
      <c r="A127" s="46"/>
      <c r="B127" s="46"/>
      <c r="C127" s="34"/>
      <c r="D127" s="34"/>
    </row>
    <row r="128" spans="1:4" ht="15">
      <c r="A128" s="46"/>
      <c r="B128" s="46"/>
      <c r="C128" s="34"/>
      <c r="D128" s="34"/>
    </row>
    <row r="129" spans="1:4" ht="15">
      <c r="A129" s="46"/>
      <c r="B129" s="46"/>
      <c r="C129" s="34"/>
      <c r="D129" s="34"/>
    </row>
    <row r="130" spans="1:4" ht="15">
      <c r="A130" s="46"/>
      <c r="B130" s="46"/>
      <c r="C130" s="34"/>
      <c r="D130" s="34"/>
    </row>
    <row r="131" spans="1:4" ht="15">
      <c r="A131" s="46"/>
      <c r="B131" s="46"/>
      <c r="C131" s="34"/>
      <c r="D131" s="34"/>
    </row>
    <row r="132" spans="1:4" ht="15">
      <c r="A132" s="46"/>
      <c r="B132" s="46"/>
      <c r="C132" s="34"/>
      <c r="D132" s="34"/>
    </row>
    <row r="133" spans="1:4" ht="15">
      <c r="A133" s="46"/>
      <c r="B133" s="46"/>
      <c r="C133" s="34"/>
      <c r="D133" s="34"/>
    </row>
    <row r="134" spans="1:4" ht="15">
      <c r="A134" s="46"/>
      <c r="B134" s="46"/>
      <c r="C134" s="34"/>
      <c r="D134" s="34"/>
    </row>
    <row r="135" spans="1:4" ht="15">
      <c r="A135" s="46"/>
      <c r="B135" s="46"/>
      <c r="C135" s="34"/>
      <c r="D135" s="34"/>
    </row>
    <row r="136" spans="1:4" ht="15">
      <c r="A136" s="46"/>
      <c r="B136" s="46"/>
      <c r="C136" s="34"/>
      <c r="D136" s="34"/>
    </row>
    <row r="137" spans="1:4" ht="15">
      <c r="A137" s="46"/>
      <c r="B137" s="46"/>
      <c r="C137" s="34"/>
      <c r="D137" s="34"/>
    </row>
    <row r="138" spans="1:4" ht="15">
      <c r="A138" s="46"/>
      <c r="B138" s="46"/>
      <c r="C138" s="34"/>
      <c r="D138" s="34"/>
    </row>
    <row r="139" spans="1:4" ht="15">
      <c r="A139" s="46"/>
      <c r="B139" s="46"/>
      <c r="C139" s="34"/>
      <c r="D139" s="34"/>
    </row>
    <row r="140" spans="1:4" ht="15">
      <c r="A140" s="46"/>
      <c r="B140" s="46"/>
      <c r="C140" s="34"/>
      <c r="D140" s="34"/>
    </row>
    <row r="141" spans="1:4" ht="15">
      <c r="A141" s="46"/>
      <c r="B141" s="46"/>
      <c r="C141" s="34"/>
      <c r="D141" s="34"/>
    </row>
    <row r="142" spans="1:4" ht="15">
      <c r="A142" s="46"/>
      <c r="B142" s="46"/>
      <c r="C142" s="34"/>
      <c r="D142" s="34"/>
    </row>
    <row r="143" spans="1:4" ht="15">
      <c r="A143" s="46"/>
      <c r="B143" s="46"/>
      <c r="C143" s="34"/>
      <c r="D143" s="34"/>
    </row>
    <row r="144" spans="1:4" ht="15">
      <c r="A144" s="46"/>
      <c r="B144" s="46"/>
      <c r="C144" s="34"/>
      <c r="D144" s="34"/>
    </row>
    <row r="145" spans="1:4" ht="15">
      <c r="A145" s="46"/>
      <c r="B145" s="46"/>
      <c r="C145" s="34"/>
      <c r="D145" s="34"/>
    </row>
    <row r="146" spans="1:4" ht="15">
      <c r="A146" s="46"/>
      <c r="B146" s="46"/>
      <c r="C146" s="34"/>
      <c r="D146" s="34"/>
    </row>
    <row r="147" spans="1:4" ht="15">
      <c r="A147" s="46"/>
      <c r="B147" s="46"/>
      <c r="C147" s="34"/>
      <c r="D147" s="34"/>
    </row>
    <row r="148" spans="1:4" ht="15">
      <c r="A148" s="46"/>
      <c r="B148" s="46"/>
      <c r="C148" s="34"/>
      <c r="D148" s="34"/>
    </row>
    <row r="149" spans="1:4" ht="15">
      <c r="A149" s="46"/>
      <c r="B149" s="46"/>
      <c r="C149" s="34"/>
      <c r="D149" s="34"/>
    </row>
    <row r="150" spans="1:4" ht="15">
      <c r="A150" s="46"/>
      <c r="B150" s="46"/>
      <c r="C150" s="34"/>
      <c r="D150" s="34"/>
    </row>
    <row r="151" spans="1:4" ht="15">
      <c r="A151" s="46"/>
      <c r="B151" s="46"/>
      <c r="C151" s="34"/>
      <c r="D151" s="34"/>
    </row>
    <row r="152" spans="1:4" ht="15">
      <c r="A152" s="46"/>
      <c r="B152" s="46"/>
      <c r="C152" s="34"/>
      <c r="D152" s="34"/>
    </row>
    <row r="153" spans="1:4" ht="15">
      <c r="A153" s="46"/>
      <c r="B153" s="46"/>
      <c r="C153" s="34"/>
      <c r="D153" s="34"/>
    </row>
    <row r="154" spans="1:4" ht="15">
      <c r="A154" s="46"/>
      <c r="B154" s="46"/>
      <c r="C154" s="34"/>
      <c r="D154" s="34"/>
    </row>
    <row r="155" spans="1:4" ht="15">
      <c r="A155" s="46"/>
      <c r="B155" s="46"/>
      <c r="C155" s="34"/>
      <c r="D155" s="34"/>
    </row>
    <row r="156" spans="1:4" ht="15">
      <c r="A156" s="46"/>
      <c r="B156" s="46"/>
      <c r="C156" s="34"/>
      <c r="D156" s="34"/>
    </row>
    <row r="157" spans="1:4" ht="15">
      <c r="A157" s="46"/>
      <c r="B157" s="46"/>
      <c r="C157" s="34"/>
      <c r="D157" s="34"/>
    </row>
    <row r="158" spans="1:4" ht="15">
      <c r="A158" s="46"/>
      <c r="B158" s="46"/>
      <c r="C158" s="34"/>
      <c r="D158" s="34"/>
    </row>
    <row r="159" spans="1:4" ht="15">
      <c r="A159" s="46"/>
      <c r="B159" s="46"/>
      <c r="C159" s="34"/>
      <c r="D159" s="34"/>
    </row>
    <row r="160" spans="1:4" ht="15">
      <c r="A160" s="46"/>
      <c r="B160" s="46"/>
      <c r="C160" s="34"/>
      <c r="D160" s="34"/>
    </row>
    <row r="161" spans="1:4" ht="15">
      <c r="A161" s="46"/>
      <c r="B161" s="46"/>
      <c r="C161" s="34"/>
      <c r="D161" s="34"/>
    </row>
    <row r="162" spans="1:4" ht="15">
      <c r="A162" s="46"/>
      <c r="B162" s="46"/>
      <c r="C162" s="34"/>
      <c r="D162" s="34"/>
    </row>
    <row r="163" spans="1:4" ht="15">
      <c r="A163" s="46"/>
      <c r="B163" s="46"/>
      <c r="C163" s="34"/>
      <c r="D163" s="34"/>
    </row>
    <row r="164" spans="1:4" ht="15">
      <c r="A164" s="46"/>
      <c r="B164" s="46"/>
      <c r="C164" s="34"/>
      <c r="D164" s="34"/>
    </row>
    <row r="165" spans="1:4" ht="15">
      <c r="A165" s="46"/>
      <c r="B165" s="46"/>
      <c r="C165" s="34"/>
      <c r="D165" s="34"/>
    </row>
    <row r="166" spans="1:4" ht="15">
      <c r="A166" s="46"/>
      <c r="B166" s="46"/>
      <c r="C166" s="34"/>
      <c r="D166" s="34"/>
    </row>
    <row r="167" spans="1:4" ht="15">
      <c r="A167" s="46"/>
      <c r="B167" s="46"/>
      <c r="C167" s="34"/>
      <c r="D167" s="34"/>
    </row>
    <row r="168" spans="1:4" ht="15">
      <c r="A168" s="46"/>
      <c r="B168" s="46"/>
      <c r="C168" s="34"/>
      <c r="D168" s="34"/>
    </row>
    <row r="169" spans="1:4" ht="15">
      <c r="A169" s="46"/>
      <c r="B169" s="46"/>
      <c r="C169" s="34"/>
      <c r="D169" s="34"/>
    </row>
    <row r="170" spans="1:4" ht="15">
      <c r="A170" s="46"/>
      <c r="B170" s="46"/>
      <c r="C170" s="34"/>
      <c r="D170" s="34"/>
    </row>
    <row r="171" spans="1:4" ht="15">
      <c r="A171" s="46"/>
      <c r="B171" s="46"/>
      <c r="C171" s="34"/>
      <c r="D171" s="34"/>
    </row>
    <row r="172" spans="1:4" ht="15">
      <c r="A172" s="46"/>
      <c r="B172" s="46"/>
      <c r="C172" s="34"/>
      <c r="D172" s="34"/>
    </row>
    <row r="173" spans="1:4" ht="15">
      <c r="A173" s="46"/>
      <c r="B173" s="46"/>
      <c r="C173" s="34"/>
      <c r="D173" s="34"/>
    </row>
    <row r="174" spans="1:4" ht="15">
      <c r="A174" s="46"/>
      <c r="B174" s="46"/>
      <c r="C174" s="34"/>
      <c r="D174" s="34"/>
    </row>
    <row r="175" spans="1:4" ht="15">
      <c r="A175" s="46"/>
      <c r="B175" s="46"/>
      <c r="C175" s="34"/>
      <c r="D175" s="34"/>
    </row>
    <row r="176" spans="1:4" ht="15">
      <c r="A176" s="46"/>
      <c r="B176" s="46"/>
      <c r="C176" s="34"/>
      <c r="D176" s="34"/>
    </row>
    <row r="177" spans="1:4" ht="15">
      <c r="A177" s="46"/>
      <c r="B177" s="46"/>
      <c r="C177" s="34"/>
      <c r="D177" s="34"/>
    </row>
    <row r="178" spans="1:4" ht="15">
      <c r="A178" s="46"/>
      <c r="B178" s="46"/>
      <c r="C178" s="34"/>
      <c r="D178" s="34"/>
    </row>
    <row r="179" spans="1:4" ht="15">
      <c r="A179" s="46"/>
      <c r="B179" s="46"/>
      <c r="C179" s="34"/>
      <c r="D179" s="34"/>
    </row>
    <row r="180" spans="1:4" ht="15">
      <c r="A180" s="46"/>
      <c r="B180" s="46"/>
      <c r="C180" s="34"/>
      <c r="D180" s="34"/>
    </row>
    <row r="181" spans="1:4" ht="15">
      <c r="A181" s="46"/>
      <c r="B181" s="46"/>
      <c r="C181" s="34"/>
      <c r="D181" s="34"/>
    </row>
    <row r="182" spans="1:4" ht="15">
      <c r="A182" s="46"/>
      <c r="B182" s="46"/>
      <c r="C182" s="34"/>
      <c r="D182" s="34"/>
    </row>
    <row r="183" spans="1:4" ht="15">
      <c r="A183" s="46"/>
      <c r="B183" s="46"/>
      <c r="C183" s="34"/>
      <c r="D183" s="34"/>
    </row>
    <row r="184" spans="1:4" ht="15">
      <c r="A184" s="46"/>
      <c r="B184" s="46"/>
      <c r="C184" s="34"/>
      <c r="D184" s="34"/>
    </row>
    <row r="185" spans="1:4" ht="15">
      <c r="A185" s="46"/>
      <c r="B185" s="46"/>
      <c r="C185" s="34"/>
      <c r="D185" s="34"/>
    </row>
    <row r="186" spans="1:4" ht="15">
      <c r="A186" s="46"/>
      <c r="B186" s="46"/>
      <c r="C186" s="34"/>
      <c r="D186" s="34"/>
    </row>
    <row r="187" spans="1:4" ht="15">
      <c r="A187" s="46"/>
      <c r="B187" s="46"/>
      <c r="C187" s="34"/>
      <c r="D187" s="34"/>
    </row>
    <row r="188" spans="1:4" ht="15">
      <c r="A188" s="46"/>
      <c r="B188" s="46"/>
      <c r="C188" s="34"/>
      <c r="D188" s="34"/>
    </row>
    <row r="189" spans="1:4" ht="15">
      <c r="A189" s="46"/>
      <c r="B189" s="46"/>
      <c r="C189" s="34"/>
      <c r="D189" s="34"/>
    </row>
    <row r="190" spans="1:4" ht="15">
      <c r="A190" s="46"/>
      <c r="B190" s="46"/>
      <c r="C190" s="34"/>
      <c r="D190" s="34"/>
    </row>
    <row r="191" spans="1:4" ht="15">
      <c r="A191" s="46"/>
      <c r="B191" s="46"/>
      <c r="C191" s="34"/>
      <c r="D191" s="34"/>
    </row>
    <row r="192" spans="1:4" ht="15">
      <c r="A192" s="46"/>
      <c r="B192" s="46"/>
      <c r="C192" s="34"/>
      <c r="D192" s="34"/>
    </row>
    <row r="193" spans="1:4" ht="15">
      <c r="A193" s="46"/>
      <c r="B193" s="46"/>
      <c r="C193" s="34"/>
      <c r="D193" s="34"/>
    </row>
    <row r="194" spans="1:4" ht="15">
      <c r="A194" s="46"/>
      <c r="B194" s="46"/>
      <c r="C194" s="34"/>
      <c r="D194" s="34"/>
    </row>
    <row r="195" spans="1:4" ht="15">
      <c r="A195" s="46"/>
      <c r="B195" s="46"/>
      <c r="C195" s="34"/>
      <c r="D195" s="34"/>
    </row>
    <row r="196" spans="1:4" ht="15">
      <c r="A196" s="46"/>
      <c r="B196" s="46"/>
      <c r="C196" s="34"/>
      <c r="D196" s="34"/>
    </row>
    <row r="197" spans="1:4" ht="15">
      <c r="A197" s="46"/>
      <c r="B197" s="46"/>
      <c r="C197" s="34"/>
      <c r="D197" s="34"/>
    </row>
    <row r="198" spans="1:4" ht="15">
      <c r="A198" s="46"/>
      <c r="B198" s="46"/>
      <c r="C198" s="34"/>
      <c r="D198" s="34"/>
    </row>
    <row r="199" spans="1:4" ht="15">
      <c r="A199" s="46"/>
      <c r="B199" s="46"/>
      <c r="C199" s="34"/>
      <c r="D199" s="34"/>
    </row>
    <row r="200" spans="1:4" ht="15">
      <c r="A200" s="46"/>
      <c r="B200" s="46"/>
      <c r="C200" s="34"/>
      <c r="D200" s="34"/>
    </row>
    <row r="201" spans="1:4" ht="15">
      <c r="A201" s="46"/>
      <c r="B201" s="46"/>
      <c r="C201" s="34"/>
      <c r="D201" s="34"/>
    </row>
    <row r="202" spans="1:4" ht="15">
      <c r="A202" s="46"/>
      <c r="B202" s="46"/>
      <c r="C202" s="34"/>
      <c r="D202" s="34"/>
    </row>
    <row r="203" spans="1:4" ht="15">
      <c r="A203" s="46"/>
      <c r="B203" s="46"/>
      <c r="C203" s="34"/>
      <c r="D203" s="34"/>
    </row>
    <row r="204" spans="1:4" ht="15">
      <c r="A204" s="46"/>
      <c r="B204" s="46"/>
      <c r="C204" s="34"/>
      <c r="D204" s="34"/>
    </row>
    <row r="205" spans="1:4" ht="15">
      <c r="A205" s="46"/>
      <c r="B205" s="46"/>
      <c r="C205" s="34"/>
      <c r="D205" s="34"/>
    </row>
    <row r="206" spans="1:4" ht="15">
      <c r="A206" s="46"/>
      <c r="B206" s="46"/>
      <c r="C206" s="34"/>
      <c r="D206" s="34"/>
    </row>
    <row r="207" spans="1:4" ht="15">
      <c r="A207" s="46"/>
      <c r="B207" s="46"/>
      <c r="C207" s="34"/>
      <c r="D207" s="34"/>
    </row>
    <row r="208" spans="1:4" ht="15">
      <c r="A208" s="46"/>
      <c r="B208" s="46"/>
      <c r="C208" s="34"/>
      <c r="D208" s="34"/>
    </row>
    <row r="209" spans="1:4" ht="15">
      <c r="A209" s="46"/>
      <c r="B209" s="46"/>
      <c r="C209" s="34"/>
      <c r="D209" s="34"/>
    </row>
    <row r="210" spans="1:4" ht="15">
      <c r="A210" s="46"/>
      <c r="B210" s="46"/>
      <c r="C210" s="34"/>
      <c r="D210" s="34"/>
    </row>
    <row r="211" spans="1:4" ht="15">
      <c r="A211" s="46"/>
      <c r="B211" s="46"/>
      <c r="C211" s="34"/>
      <c r="D211" s="34"/>
    </row>
    <row r="212" spans="1:4" ht="15">
      <c r="A212" s="46"/>
      <c r="B212" s="46"/>
      <c r="C212" s="34"/>
      <c r="D212" s="34"/>
    </row>
    <row r="213" spans="1:4" ht="15">
      <c r="A213" s="46"/>
      <c r="B213" s="46"/>
      <c r="C213" s="34"/>
      <c r="D213" s="34"/>
    </row>
    <row r="214" spans="1:4" ht="15">
      <c r="A214" s="46"/>
      <c r="B214" s="46"/>
      <c r="C214" s="34"/>
      <c r="D214" s="34"/>
    </row>
    <row r="215" spans="1:4" ht="15">
      <c r="A215" s="46"/>
      <c r="B215" s="46"/>
      <c r="C215" s="34"/>
      <c r="D215" s="34"/>
    </row>
    <row r="216" spans="1:4" ht="15">
      <c r="A216" s="46"/>
      <c r="B216" s="46"/>
      <c r="C216" s="34"/>
      <c r="D216" s="34"/>
    </row>
    <row r="217" spans="1:4" ht="15">
      <c r="A217" s="46"/>
      <c r="B217" s="46"/>
      <c r="C217" s="34"/>
      <c r="D217" s="34"/>
    </row>
    <row r="218" spans="1:4" ht="15">
      <c r="A218" s="46"/>
      <c r="B218" s="46"/>
      <c r="C218" s="34"/>
      <c r="D218" s="34"/>
    </row>
    <row r="219" spans="1:4" ht="15">
      <c r="A219" s="46"/>
      <c r="B219" s="46"/>
      <c r="C219" s="34"/>
      <c r="D219" s="34"/>
    </row>
    <row r="220" spans="1:4" ht="15">
      <c r="A220" s="46"/>
      <c r="B220" s="46"/>
      <c r="C220" s="34"/>
      <c r="D220" s="34"/>
    </row>
    <row r="221" spans="1:4" ht="15">
      <c r="A221" s="46"/>
      <c r="B221" s="46"/>
      <c r="C221" s="34"/>
      <c r="D221" s="34"/>
    </row>
    <row r="222" spans="1:4" ht="15">
      <c r="A222" s="46"/>
      <c r="B222" s="46"/>
      <c r="C222" s="34"/>
      <c r="D222" s="34"/>
    </row>
    <row r="223" spans="1:4" ht="15">
      <c r="A223" s="46"/>
      <c r="B223" s="46"/>
      <c r="C223" s="34"/>
      <c r="D223" s="34"/>
    </row>
    <row r="224" spans="1:4" ht="15">
      <c r="A224" s="46"/>
      <c r="B224" s="46"/>
      <c r="C224" s="34"/>
      <c r="D224" s="34"/>
    </row>
    <row r="225" spans="1:4" ht="15">
      <c r="A225" s="46"/>
      <c r="B225" s="46"/>
      <c r="C225" s="34"/>
      <c r="D225" s="34"/>
    </row>
    <row r="226" spans="1:4" ht="15">
      <c r="A226" s="46"/>
      <c r="B226" s="46"/>
      <c r="C226" s="34"/>
      <c r="D226" s="34"/>
    </row>
    <row r="227" spans="1:4" ht="15">
      <c r="A227" s="46"/>
      <c r="B227" s="46"/>
      <c r="C227" s="34"/>
      <c r="D227" s="34"/>
    </row>
    <row r="228" spans="1:4" ht="15">
      <c r="A228" s="46"/>
      <c r="B228" s="46"/>
      <c r="C228" s="34"/>
      <c r="D228" s="34"/>
    </row>
    <row r="229" spans="1:4" ht="15">
      <c r="A229" s="46"/>
      <c r="B229" s="46"/>
      <c r="C229" s="34"/>
      <c r="D229" s="34"/>
    </row>
    <row r="230" spans="1:4" ht="15">
      <c r="A230" s="46"/>
      <c r="B230" s="46"/>
      <c r="C230" s="34"/>
      <c r="D230" s="34"/>
    </row>
    <row r="231" spans="1:4" ht="15">
      <c r="A231" s="46"/>
      <c r="B231" s="46"/>
      <c r="C231" s="34"/>
      <c r="D231" s="34"/>
    </row>
    <row r="232" spans="1:4" ht="15">
      <c r="A232" s="46"/>
      <c r="B232" s="46"/>
      <c r="C232" s="34"/>
      <c r="D232" s="34"/>
    </row>
    <row r="233" spans="1:4" ht="15">
      <c r="A233" s="46"/>
      <c r="B233" s="46"/>
      <c r="C233" s="34"/>
      <c r="D233" s="34"/>
    </row>
    <row r="234" spans="1:4" ht="15">
      <c r="A234" s="46"/>
      <c r="B234" s="46"/>
      <c r="C234" s="34"/>
      <c r="D234" s="34"/>
    </row>
    <row r="235" spans="1:4" ht="15">
      <c r="A235" s="46"/>
      <c r="B235" s="46"/>
      <c r="C235" s="34"/>
      <c r="D235" s="34"/>
    </row>
    <row r="236" spans="1:4" ht="15">
      <c r="A236" s="46"/>
      <c r="B236" s="46"/>
      <c r="C236" s="34"/>
      <c r="D236" s="34"/>
    </row>
    <row r="237" spans="1:4" ht="15">
      <c r="A237" s="46"/>
      <c r="B237" s="46"/>
      <c r="C237" s="34"/>
      <c r="D237" s="34"/>
    </row>
    <row r="238" spans="1:4" ht="15">
      <c r="A238" s="46"/>
      <c r="B238" s="46"/>
      <c r="C238" s="34"/>
      <c r="D238" s="34"/>
    </row>
    <row r="239" spans="1:4" ht="15">
      <c r="A239" s="46"/>
      <c r="B239" s="46"/>
      <c r="C239" s="34"/>
      <c r="D239" s="34"/>
    </row>
    <row r="240" spans="1:4" ht="15">
      <c r="A240" s="46"/>
      <c r="B240" s="46"/>
      <c r="C240" s="34"/>
      <c r="D240" s="34"/>
    </row>
    <row r="241" spans="1:4" ht="15">
      <c r="A241" s="46"/>
      <c r="B241" s="46"/>
      <c r="C241" s="34"/>
      <c r="D241" s="34"/>
    </row>
    <row r="242" spans="1:4" ht="15">
      <c r="A242" s="46"/>
      <c r="B242" s="46"/>
      <c r="C242" s="34"/>
      <c r="D242" s="34"/>
    </row>
    <row r="243" spans="1:4" ht="15">
      <c r="A243" s="46"/>
      <c r="B243" s="46"/>
      <c r="C243" s="34"/>
      <c r="D243" s="34"/>
    </row>
    <row r="244" spans="1:4" ht="15">
      <c r="A244" s="46"/>
      <c r="B244" s="46"/>
      <c r="C244" s="34"/>
      <c r="D244" s="34"/>
    </row>
    <row r="245" spans="1:4" ht="15">
      <c r="A245" s="46"/>
      <c r="B245" s="46"/>
      <c r="C245" s="34"/>
      <c r="D245" s="34"/>
    </row>
    <row r="246" spans="1:4" ht="15">
      <c r="A246" s="46"/>
      <c r="B246" s="46"/>
      <c r="C246" s="34"/>
      <c r="D246" s="34"/>
    </row>
    <row r="247" spans="1:4" ht="15">
      <c r="A247" s="46"/>
      <c r="B247" s="46"/>
      <c r="C247" s="34"/>
      <c r="D247" s="34"/>
    </row>
    <row r="248" spans="1:4" ht="15">
      <c r="A248" s="46"/>
      <c r="B248" s="46"/>
      <c r="C248" s="34"/>
      <c r="D248" s="34"/>
    </row>
    <row r="249" spans="1:4" ht="15">
      <c r="A249" s="46"/>
      <c r="B249" s="46"/>
      <c r="C249" s="34"/>
      <c r="D249" s="34"/>
    </row>
    <row r="250" spans="1:4" ht="15">
      <c r="A250" s="46"/>
      <c r="B250" s="46"/>
      <c r="C250" s="34"/>
      <c r="D250" s="34"/>
    </row>
    <row r="251" spans="1:4" ht="15">
      <c r="A251" s="46"/>
      <c r="B251" s="46"/>
      <c r="C251" s="34"/>
      <c r="D251" s="34"/>
    </row>
    <row r="252" spans="1:4" ht="15">
      <c r="A252" s="46"/>
      <c r="B252" s="46"/>
      <c r="C252" s="34"/>
      <c r="D252" s="34"/>
    </row>
    <row r="253" spans="1:4" ht="15">
      <c r="A253" s="46"/>
      <c r="B253" s="46"/>
      <c r="C253" s="34"/>
      <c r="D253" s="34"/>
    </row>
    <row r="254" spans="1:4" ht="15">
      <c r="A254" s="46"/>
      <c r="B254" s="46"/>
      <c r="C254" s="34"/>
      <c r="D254" s="34"/>
    </row>
    <row r="255" spans="1:4" ht="15">
      <c r="A255" s="46"/>
      <c r="B255" s="46"/>
      <c r="C255" s="34"/>
      <c r="D255" s="34"/>
    </row>
    <row r="256" spans="1:4" ht="15">
      <c r="A256" s="46"/>
      <c r="B256" s="46"/>
      <c r="C256" s="34"/>
      <c r="D256" s="34"/>
    </row>
    <row r="257" spans="1:4" ht="15">
      <c r="A257" s="46"/>
      <c r="B257" s="46"/>
      <c r="C257" s="34"/>
      <c r="D257" s="34"/>
    </row>
    <row r="258" spans="1:4" ht="15">
      <c r="A258" s="46"/>
      <c r="B258" s="46"/>
      <c r="C258" s="34"/>
      <c r="D258" s="34"/>
    </row>
    <row r="259" spans="1:4" ht="15">
      <c r="A259" s="46"/>
      <c r="B259" s="46"/>
      <c r="C259" s="34"/>
      <c r="D259" s="34"/>
    </row>
    <row r="260" spans="1:4" ht="15">
      <c r="A260" s="46"/>
      <c r="B260" s="46"/>
      <c r="C260" s="34"/>
      <c r="D260" s="34"/>
    </row>
    <row r="261" spans="1:4" ht="15">
      <c r="A261" s="46"/>
      <c r="B261" s="46"/>
      <c r="C261" s="34"/>
      <c r="D261" s="34"/>
    </row>
    <row r="262" spans="1:4" ht="15">
      <c r="A262" s="46"/>
      <c r="B262" s="46"/>
      <c r="C262" s="34"/>
      <c r="D262" s="34"/>
    </row>
    <row r="263" spans="1:4" ht="15">
      <c r="A263" s="46"/>
      <c r="B263" s="46"/>
      <c r="C263" s="34"/>
      <c r="D263" s="34"/>
    </row>
    <row r="264" spans="1:4" ht="15">
      <c r="A264" s="46"/>
      <c r="B264" s="46"/>
      <c r="C264" s="34"/>
      <c r="D264" s="34"/>
    </row>
    <row r="265" spans="1:4" ht="15">
      <c r="A265" s="46"/>
      <c r="B265" s="46"/>
      <c r="C265" s="34"/>
      <c r="D265" s="34"/>
    </row>
    <row r="266" spans="1:4" ht="15">
      <c r="A266" s="46"/>
      <c r="B266" s="46"/>
      <c r="C266" s="34"/>
      <c r="D266" s="34"/>
    </row>
    <row r="267" spans="1:4" ht="15">
      <c r="A267" s="46"/>
      <c r="B267" s="46"/>
      <c r="C267" s="34"/>
      <c r="D267" s="34"/>
    </row>
    <row r="268" spans="1:4" ht="15">
      <c r="A268" s="46"/>
      <c r="B268" s="46"/>
      <c r="C268" s="34"/>
      <c r="D268" s="34"/>
    </row>
    <row r="269" spans="1:4" ht="15">
      <c r="A269" s="46"/>
      <c r="B269" s="46"/>
      <c r="C269" s="34"/>
      <c r="D269" s="34"/>
    </row>
    <row r="270" spans="1:4" ht="15">
      <c r="A270" s="46"/>
      <c r="B270" s="46"/>
      <c r="C270" s="34"/>
      <c r="D270" s="34"/>
    </row>
    <row r="271" spans="1:4" ht="15">
      <c r="A271" s="46"/>
      <c r="B271" s="46"/>
      <c r="C271" s="34"/>
      <c r="D271" s="34"/>
    </row>
    <row r="272" spans="1:4" ht="15">
      <c r="A272" s="46"/>
      <c r="B272" s="46"/>
      <c r="C272" s="34"/>
      <c r="D272" s="34"/>
    </row>
    <row r="273" spans="1:4" ht="15">
      <c r="A273" s="46"/>
      <c r="B273" s="46"/>
      <c r="C273" s="34"/>
      <c r="D273" s="34"/>
    </row>
    <row r="274" spans="1:4" ht="15">
      <c r="A274" s="46"/>
      <c r="B274" s="46"/>
      <c r="C274" s="34"/>
      <c r="D274" s="34"/>
    </row>
    <row r="275" spans="1:4" ht="15">
      <c r="A275" s="46"/>
      <c r="B275" s="46"/>
      <c r="C275" s="34"/>
      <c r="D275" s="34"/>
    </row>
    <row r="276" spans="1:4" ht="15">
      <c r="A276" s="46"/>
      <c r="B276" s="46"/>
      <c r="C276" s="34"/>
      <c r="D276" s="34"/>
    </row>
    <row r="277" spans="1:4" ht="15">
      <c r="A277" s="46"/>
      <c r="B277" s="46"/>
      <c r="C277" s="34"/>
      <c r="D277" s="34"/>
    </row>
    <row r="278" spans="1:4" ht="15">
      <c r="A278" s="46"/>
      <c r="B278" s="46"/>
      <c r="C278" s="34"/>
      <c r="D278" s="34"/>
    </row>
    <row r="279" spans="1:4" ht="15">
      <c r="A279" s="46"/>
      <c r="B279" s="46"/>
      <c r="C279" s="34"/>
      <c r="D279" s="34"/>
    </row>
    <row r="280" spans="1:4" ht="15">
      <c r="A280" s="46"/>
      <c r="B280" s="46"/>
      <c r="C280" s="34"/>
      <c r="D280" s="34"/>
    </row>
    <row r="281" spans="1:4" ht="15">
      <c r="A281" s="46"/>
      <c r="B281" s="46"/>
      <c r="C281" s="34"/>
      <c r="D281" s="34"/>
    </row>
    <row r="282" spans="1:4" ht="15">
      <c r="A282" s="46"/>
      <c r="B282" s="46"/>
      <c r="C282" s="34"/>
      <c r="D282" s="34"/>
    </row>
    <row r="283" spans="1:4" ht="15">
      <c r="A283" s="46"/>
      <c r="B283" s="46"/>
      <c r="C283" s="34"/>
      <c r="D283" s="34"/>
    </row>
    <row r="284" spans="1:4" ht="15">
      <c r="A284" s="46"/>
      <c r="B284" s="46"/>
      <c r="C284" s="34"/>
      <c r="D284" s="34"/>
    </row>
    <row r="285" spans="1:4" ht="15">
      <c r="A285" s="46"/>
      <c r="B285" s="46"/>
      <c r="C285" s="34"/>
      <c r="D285" s="34"/>
    </row>
    <row r="286" spans="1:4" ht="15">
      <c r="A286" s="46"/>
      <c r="B286" s="46"/>
      <c r="C286" s="34"/>
      <c r="D286" s="34"/>
    </row>
    <row r="287" spans="1:4" ht="15">
      <c r="A287" s="46"/>
      <c r="B287" s="46"/>
      <c r="C287" s="34"/>
      <c r="D287" s="34"/>
    </row>
    <row r="288" spans="1:4" ht="15">
      <c r="A288" s="46"/>
      <c r="B288" s="46"/>
      <c r="C288" s="34"/>
      <c r="D288" s="34"/>
    </row>
    <row r="289" spans="1:4" ht="15">
      <c r="A289" s="46"/>
      <c r="B289" s="46"/>
      <c r="C289" s="34"/>
      <c r="D289" s="34"/>
    </row>
    <row r="290" spans="1:4" ht="15">
      <c r="A290" s="46"/>
      <c r="B290" s="46"/>
      <c r="C290" s="34"/>
      <c r="D290" s="34"/>
    </row>
    <row r="291" spans="1:4" ht="15">
      <c r="A291" s="46"/>
      <c r="B291" s="46"/>
      <c r="C291" s="34"/>
      <c r="D291" s="34"/>
    </row>
    <row r="292" spans="1:4" ht="15">
      <c r="A292" s="46"/>
      <c r="B292" s="46"/>
      <c r="C292" s="34"/>
      <c r="D292" s="34"/>
    </row>
    <row r="293" spans="1:4" ht="15">
      <c r="A293" s="46"/>
      <c r="B293" s="46"/>
      <c r="C293" s="34"/>
      <c r="D293" s="34"/>
    </row>
    <row r="294" spans="1:4" ht="15">
      <c r="A294" s="46"/>
      <c r="B294" s="46"/>
      <c r="C294" s="34"/>
      <c r="D294" s="34"/>
    </row>
    <row r="295" spans="1:4" ht="15">
      <c r="A295" s="46"/>
      <c r="B295" s="46"/>
      <c r="C295" s="34"/>
      <c r="D295" s="34"/>
    </row>
    <row r="296" spans="1:4" ht="15">
      <c r="A296" s="46"/>
      <c r="B296" s="46"/>
      <c r="C296" s="34"/>
      <c r="D296" s="34"/>
    </row>
    <row r="297" spans="1:4" ht="15">
      <c r="A297" s="46"/>
      <c r="B297" s="46"/>
      <c r="C297" s="34"/>
      <c r="D297" s="34"/>
    </row>
    <row r="298" spans="1:4" ht="15">
      <c r="A298" s="46"/>
      <c r="B298" s="46"/>
      <c r="C298" s="34"/>
      <c r="D298" s="34"/>
    </row>
    <row r="299" spans="1:4" ht="15">
      <c r="A299" s="46"/>
      <c r="B299" s="46"/>
      <c r="C299" s="34"/>
      <c r="D299" s="34"/>
    </row>
    <row r="300" spans="1:4" ht="15">
      <c r="A300" s="46"/>
      <c r="B300" s="46"/>
      <c r="C300" s="34"/>
      <c r="D300" s="34"/>
    </row>
    <row r="301" spans="1:4" ht="15">
      <c r="A301" s="46"/>
      <c r="B301" s="46"/>
      <c r="C301" s="34"/>
      <c r="D301" s="34"/>
    </row>
    <row r="302" spans="1:4" ht="15">
      <c r="A302" s="46"/>
      <c r="B302" s="46"/>
      <c r="C302" s="34"/>
      <c r="D302" s="34"/>
    </row>
    <row r="303" spans="1:4" ht="15">
      <c r="A303" s="46"/>
      <c r="B303" s="46"/>
      <c r="C303" s="34"/>
      <c r="D303" s="34"/>
    </row>
    <row r="304" spans="1:4" ht="15">
      <c r="A304" s="46"/>
      <c r="B304" s="46"/>
      <c r="C304" s="34"/>
      <c r="D304" s="34"/>
    </row>
    <row r="305" spans="1:4" ht="15">
      <c r="A305" s="46"/>
      <c r="B305" s="46"/>
      <c r="C305" s="34"/>
      <c r="D305" s="34"/>
    </row>
    <row r="306" spans="1:4" ht="15">
      <c r="A306" s="46"/>
      <c r="B306" s="46"/>
      <c r="C306" s="34"/>
      <c r="D306" s="34"/>
    </row>
    <row r="307" spans="1:4" ht="15">
      <c r="A307" s="46"/>
      <c r="B307" s="46"/>
      <c r="C307" s="34"/>
      <c r="D307" s="34"/>
    </row>
    <row r="308" spans="1:4" ht="15">
      <c r="A308" s="46"/>
      <c r="B308" s="46"/>
      <c r="C308" s="34"/>
      <c r="D308" s="34"/>
    </row>
    <row r="309" spans="1:4" ht="15">
      <c r="A309" s="46"/>
      <c r="B309" s="46"/>
      <c r="C309" s="34"/>
      <c r="D309" s="34"/>
    </row>
    <row r="310" spans="1:4" ht="15">
      <c r="A310" s="46"/>
      <c r="B310" s="46"/>
      <c r="C310" s="34"/>
      <c r="D310" s="34"/>
    </row>
    <row r="311" spans="1:4" ht="15">
      <c r="A311" s="46"/>
      <c r="B311" s="46"/>
      <c r="C311" s="34"/>
      <c r="D311" s="34"/>
    </row>
    <row r="312" spans="1:4" ht="15">
      <c r="A312" s="46"/>
      <c r="B312" s="46"/>
      <c r="C312" s="34"/>
      <c r="D312" s="34"/>
    </row>
    <row r="313" spans="1:4" ht="15">
      <c r="A313" s="46"/>
      <c r="B313" s="46"/>
      <c r="C313" s="34"/>
      <c r="D313" s="34"/>
    </row>
    <row r="314" spans="1:4" ht="15">
      <c r="A314" s="46"/>
      <c r="B314" s="46"/>
      <c r="C314" s="34"/>
      <c r="D314" s="34"/>
    </row>
    <row r="315" spans="1:4" ht="15">
      <c r="A315" s="46"/>
      <c r="B315" s="46"/>
      <c r="C315" s="34"/>
      <c r="D315" s="34"/>
    </row>
    <row r="316" spans="1:4" ht="15">
      <c r="A316" s="46"/>
      <c r="B316" s="46"/>
      <c r="C316" s="34"/>
      <c r="D316" s="34"/>
    </row>
    <row r="317" spans="1:4" ht="15">
      <c r="A317" s="46"/>
      <c r="B317" s="46"/>
      <c r="C317" s="34"/>
      <c r="D317" s="34"/>
    </row>
    <row r="318" spans="1:4" ht="15">
      <c r="A318" s="46"/>
      <c r="B318" s="46"/>
      <c r="C318" s="34"/>
      <c r="D318" s="34"/>
    </row>
    <row r="319" spans="1:4" ht="15">
      <c r="A319" s="46"/>
      <c r="B319" s="46"/>
      <c r="C319" s="34"/>
      <c r="D319" s="34"/>
    </row>
    <row r="320" spans="1:4" ht="15">
      <c r="A320" s="46"/>
      <c r="B320" s="46"/>
      <c r="C320" s="34"/>
      <c r="D320" s="34"/>
    </row>
    <row r="321" spans="1:4" ht="15">
      <c r="A321" s="46"/>
      <c r="B321" s="46"/>
      <c r="C321" s="34"/>
      <c r="D321" s="34"/>
    </row>
    <row r="322" spans="1:4" ht="15">
      <c r="A322" s="46"/>
      <c r="B322" s="46"/>
      <c r="C322" s="34"/>
      <c r="D322" s="34"/>
    </row>
    <row r="323" spans="1:4" ht="15">
      <c r="A323" s="46"/>
      <c r="B323" s="46"/>
      <c r="C323" s="34"/>
      <c r="D323" s="34"/>
    </row>
    <row r="324" spans="1:4" ht="15">
      <c r="A324" s="46"/>
      <c r="B324" s="46"/>
      <c r="C324" s="34"/>
      <c r="D324" s="34"/>
    </row>
    <row r="325" spans="1:4" ht="15">
      <c r="A325" s="46"/>
      <c r="B325" s="46"/>
      <c r="C325" s="34"/>
      <c r="D325" s="34"/>
    </row>
    <row r="326" spans="1:4" ht="15">
      <c r="A326" s="46"/>
      <c r="B326" s="46"/>
      <c r="C326" s="34"/>
      <c r="D326" s="34"/>
    </row>
    <row r="327" spans="1:4" ht="15">
      <c r="A327" s="46"/>
      <c r="B327" s="46"/>
      <c r="C327" s="34"/>
      <c r="D327" s="34"/>
    </row>
    <row r="328" spans="1:4" ht="15">
      <c r="A328" s="46"/>
      <c r="B328" s="46"/>
      <c r="C328" s="34"/>
      <c r="D328" s="34"/>
    </row>
    <row r="329" spans="1:4" ht="15">
      <c r="A329" s="46"/>
      <c r="B329" s="46"/>
      <c r="C329" s="34"/>
      <c r="D329" s="34"/>
    </row>
  </sheetData>
  <sheetProtection/>
  <mergeCells count="236">
    <mergeCell ref="B1:C1"/>
    <mergeCell ref="A5:C5"/>
    <mergeCell ref="A98:B98"/>
    <mergeCell ref="A99:B99"/>
    <mergeCell ref="A100:B100"/>
    <mergeCell ref="A101:B101"/>
    <mergeCell ref="B2:C2"/>
    <mergeCell ref="B3:C3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114:B114"/>
    <mergeCell ref="A115:B115"/>
    <mergeCell ref="A116:B116"/>
    <mergeCell ref="A117:B117"/>
    <mergeCell ref="A110:B110"/>
    <mergeCell ref="A111:B111"/>
    <mergeCell ref="A112:B112"/>
    <mergeCell ref="A113:B113"/>
    <mergeCell ref="A122:B122"/>
    <mergeCell ref="A123:B123"/>
    <mergeCell ref="A124:B124"/>
    <mergeCell ref="A125:B125"/>
    <mergeCell ref="A118:B118"/>
    <mergeCell ref="A119:B119"/>
    <mergeCell ref="A120:B120"/>
    <mergeCell ref="A121:B121"/>
    <mergeCell ref="A130:B130"/>
    <mergeCell ref="A131:B131"/>
    <mergeCell ref="A132:B132"/>
    <mergeCell ref="A133:B133"/>
    <mergeCell ref="A126:B126"/>
    <mergeCell ref="A127:B127"/>
    <mergeCell ref="A128:B128"/>
    <mergeCell ref="A129:B129"/>
    <mergeCell ref="A138:B138"/>
    <mergeCell ref="A139:B139"/>
    <mergeCell ref="A140:B140"/>
    <mergeCell ref="A141:B141"/>
    <mergeCell ref="A134:B134"/>
    <mergeCell ref="A135:B135"/>
    <mergeCell ref="A136:B136"/>
    <mergeCell ref="A137:B137"/>
    <mergeCell ref="A146:B146"/>
    <mergeCell ref="A147:B147"/>
    <mergeCell ref="A148:B148"/>
    <mergeCell ref="A149:B149"/>
    <mergeCell ref="A142:B142"/>
    <mergeCell ref="A143:B143"/>
    <mergeCell ref="A144:B144"/>
    <mergeCell ref="A145:B145"/>
    <mergeCell ref="A154:B154"/>
    <mergeCell ref="A155:B155"/>
    <mergeCell ref="A156:B156"/>
    <mergeCell ref="A157:B157"/>
    <mergeCell ref="A150:B150"/>
    <mergeCell ref="A151:B151"/>
    <mergeCell ref="A152:B152"/>
    <mergeCell ref="A153:B153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70:B170"/>
    <mergeCell ref="A171:B171"/>
    <mergeCell ref="A172:B172"/>
    <mergeCell ref="A173:B173"/>
    <mergeCell ref="A166:B166"/>
    <mergeCell ref="A167:B167"/>
    <mergeCell ref="A168:B168"/>
    <mergeCell ref="A169:B169"/>
    <mergeCell ref="A178:B178"/>
    <mergeCell ref="A179:B179"/>
    <mergeCell ref="A180:B180"/>
    <mergeCell ref="A181:B181"/>
    <mergeCell ref="A174:B174"/>
    <mergeCell ref="A175:B175"/>
    <mergeCell ref="A176:B176"/>
    <mergeCell ref="A177:B177"/>
    <mergeCell ref="A186:B186"/>
    <mergeCell ref="A187:B187"/>
    <mergeCell ref="A188:B188"/>
    <mergeCell ref="A189:B189"/>
    <mergeCell ref="A182:B182"/>
    <mergeCell ref="A183:B183"/>
    <mergeCell ref="A184:B184"/>
    <mergeCell ref="A185:B185"/>
    <mergeCell ref="A194:B194"/>
    <mergeCell ref="A195:B195"/>
    <mergeCell ref="A196:B196"/>
    <mergeCell ref="A197:B197"/>
    <mergeCell ref="A190:B190"/>
    <mergeCell ref="A191:B191"/>
    <mergeCell ref="A192:B192"/>
    <mergeCell ref="A193:B193"/>
    <mergeCell ref="A202:B202"/>
    <mergeCell ref="A203:B203"/>
    <mergeCell ref="A204:B204"/>
    <mergeCell ref="A205:B205"/>
    <mergeCell ref="A198:B198"/>
    <mergeCell ref="A199:B199"/>
    <mergeCell ref="A200:B200"/>
    <mergeCell ref="A201:B201"/>
    <mergeCell ref="A210:B210"/>
    <mergeCell ref="A211:B211"/>
    <mergeCell ref="A212:B212"/>
    <mergeCell ref="A213:B213"/>
    <mergeCell ref="A206:B206"/>
    <mergeCell ref="A207:B207"/>
    <mergeCell ref="A208:B208"/>
    <mergeCell ref="A209:B209"/>
    <mergeCell ref="A218:B218"/>
    <mergeCell ref="A219:B219"/>
    <mergeCell ref="A220:B220"/>
    <mergeCell ref="A221:B221"/>
    <mergeCell ref="A214:B214"/>
    <mergeCell ref="A215:B215"/>
    <mergeCell ref="A216:B216"/>
    <mergeCell ref="A217:B217"/>
    <mergeCell ref="A226:B226"/>
    <mergeCell ref="A227:B227"/>
    <mergeCell ref="A228:B228"/>
    <mergeCell ref="A229:B229"/>
    <mergeCell ref="A222:B222"/>
    <mergeCell ref="A223:B223"/>
    <mergeCell ref="A224:B224"/>
    <mergeCell ref="A225:B225"/>
    <mergeCell ref="A234:B234"/>
    <mergeCell ref="A235:B235"/>
    <mergeCell ref="A236:B236"/>
    <mergeCell ref="A237:B237"/>
    <mergeCell ref="A230:B230"/>
    <mergeCell ref="A231:B231"/>
    <mergeCell ref="A232:B232"/>
    <mergeCell ref="A233:B233"/>
    <mergeCell ref="A242:B242"/>
    <mergeCell ref="A243:B243"/>
    <mergeCell ref="A244:B244"/>
    <mergeCell ref="A245:B245"/>
    <mergeCell ref="A238:B238"/>
    <mergeCell ref="A239:B239"/>
    <mergeCell ref="A240:B240"/>
    <mergeCell ref="A241:B241"/>
    <mergeCell ref="A250:B250"/>
    <mergeCell ref="A251:B251"/>
    <mergeCell ref="A252:B252"/>
    <mergeCell ref="A253:B253"/>
    <mergeCell ref="A246:B246"/>
    <mergeCell ref="A247:B247"/>
    <mergeCell ref="A248:B248"/>
    <mergeCell ref="A249:B249"/>
    <mergeCell ref="A258:B258"/>
    <mergeCell ref="A259:B259"/>
    <mergeCell ref="A260:B260"/>
    <mergeCell ref="A261:B261"/>
    <mergeCell ref="A254:B254"/>
    <mergeCell ref="A255:B255"/>
    <mergeCell ref="A256:B256"/>
    <mergeCell ref="A257:B257"/>
    <mergeCell ref="A266:B266"/>
    <mergeCell ref="A267:B267"/>
    <mergeCell ref="A268:B268"/>
    <mergeCell ref="A269:B269"/>
    <mergeCell ref="A262:B262"/>
    <mergeCell ref="A263:B263"/>
    <mergeCell ref="A264:B264"/>
    <mergeCell ref="A265:B265"/>
    <mergeCell ref="A274:B274"/>
    <mergeCell ref="A275:B275"/>
    <mergeCell ref="A276:B276"/>
    <mergeCell ref="A277:B277"/>
    <mergeCell ref="A270:B270"/>
    <mergeCell ref="A271:B271"/>
    <mergeCell ref="A272:B272"/>
    <mergeCell ref="A273:B273"/>
    <mergeCell ref="A282:B282"/>
    <mergeCell ref="A283:B283"/>
    <mergeCell ref="A284:B284"/>
    <mergeCell ref="A285:B285"/>
    <mergeCell ref="A278:B278"/>
    <mergeCell ref="A279:B279"/>
    <mergeCell ref="A280:B280"/>
    <mergeCell ref="A281:B281"/>
    <mergeCell ref="A290:B290"/>
    <mergeCell ref="A291:B291"/>
    <mergeCell ref="A292:B292"/>
    <mergeCell ref="A293:B293"/>
    <mergeCell ref="A286:B286"/>
    <mergeCell ref="A287:B287"/>
    <mergeCell ref="A288:B288"/>
    <mergeCell ref="A289:B289"/>
    <mergeCell ref="A298:B298"/>
    <mergeCell ref="A299:B299"/>
    <mergeCell ref="A300:B300"/>
    <mergeCell ref="A301:B301"/>
    <mergeCell ref="A294:B294"/>
    <mergeCell ref="A295:B295"/>
    <mergeCell ref="A296:B296"/>
    <mergeCell ref="A297:B297"/>
    <mergeCell ref="A306:B306"/>
    <mergeCell ref="A307:B307"/>
    <mergeCell ref="A308:B308"/>
    <mergeCell ref="A309:B309"/>
    <mergeCell ref="A302:B302"/>
    <mergeCell ref="A303:B303"/>
    <mergeCell ref="A304:B304"/>
    <mergeCell ref="A305:B305"/>
    <mergeCell ref="A314:B314"/>
    <mergeCell ref="A315:B315"/>
    <mergeCell ref="A316:B316"/>
    <mergeCell ref="A323:B323"/>
    <mergeCell ref="A310:B310"/>
    <mergeCell ref="A311:B311"/>
    <mergeCell ref="A312:B312"/>
    <mergeCell ref="A313:B313"/>
    <mergeCell ref="A317:B317"/>
    <mergeCell ref="A318:B318"/>
    <mergeCell ref="A319:B319"/>
    <mergeCell ref="A320:B320"/>
    <mergeCell ref="A321:B321"/>
    <mergeCell ref="A322:B322"/>
    <mergeCell ref="A329:B329"/>
    <mergeCell ref="A325:B325"/>
    <mergeCell ref="A326:B326"/>
    <mergeCell ref="A327:B327"/>
    <mergeCell ref="A328:B328"/>
    <mergeCell ref="A324:B324"/>
  </mergeCells>
  <printOptions/>
  <pageMargins left="0.75" right="0.75" top="1" bottom="1" header="0.5" footer="0.5"/>
  <pageSetup horizontalDpi="600" verticalDpi="600" orientation="portrait" paperSize="9" scale="73" r:id="rId1"/>
  <rowBreaks count="1" manualBreakCount="1">
    <brk id="92" max="2" man="1"/>
  </rowBreaks>
  <colBreaks count="2" manualBreakCount="2">
    <brk id="3" max="91" man="1"/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Катангское 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Андрей</cp:lastModifiedBy>
  <cp:lastPrinted>2013-11-14T03:41:42Z</cp:lastPrinted>
  <dcterms:created xsi:type="dcterms:W3CDTF">2005-01-15T11:07:58Z</dcterms:created>
  <dcterms:modified xsi:type="dcterms:W3CDTF">2014-02-14T06:29:11Z</dcterms:modified>
  <cp:category/>
  <cp:version/>
  <cp:contentType/>
  <cp:contentStatus/>
</cp:coreProperties>
</file>