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Бюджет 2018-2019гг" sheetId="6" r:id="rId1"/>
  </sheets>
  <definedNames>
    <definedName name="_xlnm._FilterDatabase" localSheetId="0" hidden="1">'Бюджет 2018-2019гг'!$A$8:$WVL$260</definedName>
    <definedName name="_xlnm.Print_Area" localSheetId="0">'Бюджет 2018-2019гг'!$A$1:$E$260</definedName>
  </definedNames>
  <calcPr calcId="145621"/>
</workbook>
</file>

<file path=xl/calcChain.xml><?xml version="1.0" encoding="utf-8"?>
<calcChain xmlns="http://schemas.openxmlformats.org/spreadsheetml/2006/main">
  <c r="F53" i="6" l="1"/>
  <c r="G37" i="6" l="1"/>
  <c r="F37" i="6"/>
  <c r="E219" i="6" l="1"/>
  <c r="E221" i="6"/>
  <c r="D11" i="6" l="1"/>
  <c r="E11" i="6"/>
  <c r="E132" i="6" l="1"/>
  <c r="E119" i="6"/>
  <c r="E113" i="6"/>
  <c r="E102" i="6"/>
  <c r="E246" i="6" l="1"/>
  <c r="E245" i="6" s="1"/>
  <c r="D246" i="6"/>
  <c r="D245" i="6" s="1"/>
  <c r="E240" i="6" l="1"/>
  <c r="D240" i="6"/>
  <c r="E239" i="6"/>
  <c r="D239" i="6"/>
  <c r="E231" i="6"/>
  <c r="D231" i="6"/>
  <c r="E229" i="6"/>
  <c r="D229" i="6"/>
  <c r="E228" i="6"/>
  <c r="D228" i="6"/>
  <c r="E218" i="6"/>
  <c r="D218" i="6"/>
  <c r="E187" i="6"/>
  <c r="E184" i="6" s="1"/>
  <c r="E183" i="6" s="1"/>
  <c r="D187" i="6"/>
  <c r="D184" i="6" s="1"/>
  <c r="D183" i="6" s="1"/>
  <c r="E181" i="6"/>
  <c r="E180" i="6" s="1"/>
  <c r="D181" i="6"/>
  <c r="D180" i="6" s="1"/>
  <c r="E175" i="6"/>
  <c r="D175" i="6"/>
  <c r="E164" i="6"/>
  <c r="E163" i="6" s="1"/>
  <c r="D164" i="6"/>
  <c r="D163" i="6" s="1"/>
  <c r="E161" i="6"/>
  <c r="D161" i="6"/>
  <c r="E160" i="6"/>
  <c r="D160" i="6"/>
  <c r="E158" i="6"/>
  <c r="D158" i="6"/>
  <c r="E156" i="6"/>
  <c r="D156" i="6"/>
  <c r="E155" i="6"/>
  <c r="D155" i="6"/>
  <c r="E154" i="6"/>
  <c r="D154" i="6"/>
  <c r="E153" i="6"/>
  <c r="D153" i="6"/>
  <c r="E150" i="6"/>
  <c r="E149" i="6" s="1"/>
  <c r="E141" i="6" s="1"/>
  <c r="D150" i="6"/>
  <c r="D149" i="6" s="1"/>
  <c r="D141" i="6" s="1"/>
  <c r="D119" i="6"/>
  <c r="D113" i="6"/>
  <c r="D102" i="6"/>
  <c r="D132" i="6"/>
  <c r="E98" i="6"/>
  <c r="D98" i="6"/>
  <c r="E95" i="6"/>
  <c r="D95" i="6"/>
  <c r="E94" i="6"/>
  <c r="D94" i="6"/>
  <c r="D93" i="6" s="1"/>
  <c r="E93" i="6"/>
  <c r="E25" i="6"/>
  <c r="D25" i="6"/>
  <c r="E45" i="6"/>
  <c r="D45" i="6"/>
  <c r="E52" i="6"/>
  <c r="D52" i="6"/>
  <c r="E61" i="6"/>
  <c r="D61" i="6"/>
  <c r="E10" i="6" l="1"/>
  <c r="D10" i="6"/>
  <c r="D101" i="6"/>
  <c r="E101" i="6"/>
  <c r="E9" i="6" l="1"/>
  <c r="E260" i="6" s="1"/>
  <c r="D9" i="6"/>
  <c r="D260" i="6" l="1"/>
</calcChain>
</file>

<file path=xl/sharedStrings.xml><?xml version="1.0" encoding="utf-8"?>
<sst xmlns="http://schemas.openxmlformats.org/spreadsheetml/2006/main" count="640" uniqueCount="267">
  <si>
    <t>Муниципальная программа «Образовании в муниципальном образовании «Катангский район» на 2017-2022 гг.»</t>
  </si>
  <si>
    <t xml:space="preserve">01.0.00.00000 </t>
  </si>
  <si>
    <t>Подпрограмма «Дошкольное образование»</t>
  </si>
  <si>
    <t xml:space="preserve">01.1.00.00000 </t>
  </si>
  <si>
    <t>Подпрограмма «Отдых, оздоровление и занятость детей и подростков на территории МО «Катангский район»</t>
  </si>
  <si>
    <t xml:space="preserve">01.4.00.00000 </t>
  </si>
  <si>
    <t>Основное мероприятие: Заработная плата и начисления  на заработную плату</t>
  </si>
  <si>
    <t xml:space="preserve"> Основное мероприятие: Укрепление материально-технической базы</t>
  </si>
  <si>
    <t>Основное мероприятие: Проведение ГИА</t>
  </si>
  <si>
    <t>Основное мероприятие: Совершенствование  системы работы  с талантливыми детьми</t>
  </si>
  <si>
    <t xml:space="preserve">Основное мероприятие: Повышение квалификации административного и педагогического персонала ОУ </t>
  </si>
  <si>
    <t xml:space="preserve"> Муниципальная программа «Здоровье на 2017-2022гг.»</t>
  </si>
  <si>
    <t>Основное мероприятие: Повышение квалификации руководителей и специалистов муниципальных учреждений</t>
  </si>
  <si>
    <t xml:space="preserve">04.0.00.00000 </t>
  </si>
  <si>
    <t>Подпрограмма «Доступная среда»</t>
  </si>
  <si>
    <t xml:space="preserve">04.3.00.00000 </t>
  </si>
  <si>
    <t xml:space="preserve">04.3.01.00000 </t>
  </si>
  <si>
    <t xml:space="preserve"> Муниципальная программа «Безопасный город на 2017-2022гг.»</t>
  </si>
  <si>
    <t xml:space="preserve">06.1.00.00000 </t>
  </si>
  <si>
    <t>Подпрограмма «Организация инфраструктуры АПК Безопасный город»</t>
  </si>
  <si>
    <t xml:space="preserve">07.0.00.00000 </t>
  </si>
  <si>
    <t xml:space="preserve">07.0.01.00000 </t>
  </si>
  <si>
    <t xml:space="preserve">07.0.02.00000 </t>
  </si>
  <si>
    <t xml:space="preserve">08.0.00.00000 </t>
  </si>
  <si>
    <t>КВР</t>
  </si>
  <si>
    <t>09.1.01.00000</t>
  </si>
  <si>
    <t>09.1.04.00000</t>
  </si>
  <si>
    <t>09.2.01.00000</t>
  </si>
  <si>
    <t>12.0.00.00000</t>
  </si>
  <si>
    <t>12.0.01.00000</t>
  </si>
  <si>
    <t>13.0.00.00000</t>
  </si>
  <si>
    <t>13.0.02.00000</t>
  </si>
  <si>
    <t>13.0.03.00000</t>
  </si>
  <si>
    <t>Муниципальная программа «Управление муниципальными финансами на 2017-2022 гг.»</t>
  </si>
  <si>
    <t xml:space="preserve"> Основное мероприятие: Развитие муниципальной службы</t>
  </si>
  <si>
    <t xml:space="preserve"> Подпрограмма «Кадры МО «Катангский район»»</t>
  </si>
  <si>
    <t xml:space="preserve"> Муниципальная программа «Социальное развитие МО «Катангский район» 2017-2022гг.»»</t>
  </si>
  <si>
    <t>Основное мероприятие: Реализация основной общеобразовательной программы дошкольного образования</t>
  </si>
  <si>
    <t xml:space="preserve"> Основное мероприятие: Создание условий для безопасного и комфортного пребывания детей в ДОУ</t>
  </si>
  <si>
    <t>Основное мероприятие: Сохранение и укрепление здоровья учащихся, создание условия для формирования ЗОЖ</t>
  </si>
  <si>
    <t>Основное мероприятие: Реализация основной общеобразовательной программы начального общего, основного общего, среднего общего образования</t>
  </si>
  <si>
    <t xml:space="preserve"> Основное мероприятие: Создание условий для безопасного и комфортного пребывания детей в СОШ и НШДС</t>
  </si>
  <si>
    <t>Основное мероприятие: Укрепление материально-технической базы ОУ</t>
  </si>
  <si>
    <t>Основное мероприятие: Реализация основной общеобразовательной программы дополнительного образования</t>
  </si>
  <si>
    <t xml:space="preserve"> Основное мероприятие: Подготовка к оздоровительному  сезону</t>
  </si>
  <si>
    <t>Основное мероприятие: Совершенствование учительского корпуса</t>
  </si>
  <si>
    <t>Основное мероприятие: Модернизация программно-аппаратных комплексов библиотек</t>
  </si>
  <si>
    <t>Основное мероприятие: Организация и проведение культурно-массовых, досуговых и просветительских мероприятий</t>
  </si>
  <si>
    <t>Основное мероприятие: Участие делегаций района (творческих коллективов, представителей общественных организаций КМНС) на областных и Всероссийских мероприятиях</t>
  </si>
  <si>
    <t>Основное мероприятие: Обеспечение деятельности МКУ КДО</t>
  </si>
  <si>
    <t>Основное мероприятие: Обеспечение деятельности муниципального отдела по развитию культуры, молодежной политике и спорту</t>
  </si>
  <si>
    <t>Основное мероприятие: Обеспечение деятельности МКУ КР «Централизованная бухгалтерия»</t>
  </si>
  <si>
    <t>Основное мероприятие: Проведение общественно значимых мероприятий, направленных на социальную адаптацию инвалидов, поддержание активной жизнедеятельности инвалидов и пенсионеров</t>
  </si>
  <si>
    <t>Основное мероприятие: Совершенствование системы ценового регулирования</t>
  </si>
  <si>
    <t>Основное мероприятие: Создание ЦОВ (центр обработки вызовов) на базе ЕДДС района</t>
  </si>
  <si>
    <t>Основное мероприятие: Предупреждение и ликвидация последствий ЧС обусловленных весенними паводками</t>
  </si>
  <si>
    <t>Основное мероприятие: Реализация установленных полномочий (функций) Отдела</t>
  </si>
  <si>
    <t>Основное мероприятие: Технические и технологические мероприятия по энергосбережению и повышению энергетической эффективности</t>
  </si>
  <si>
    <t>Основное мероприятие:  Выравнивание уровня бюджетной обеспеченности поселений, входящих в состав муниципального района, за счет средств бюджета МО «Катангский район»</t>
  </si>
  <si>
    <t>Основное мероприятие:  Организация мероприятий по профилактике правонарушений, преступлений</t>
  </si>
  <si>
    <t>Основное мероприятие: Приобретение и ремонт котельно-вспомогательного оборудования</t>
  </si>
  <si>
    <t>Основное мероприятие:  Капитальный и текущий ремонт учреждений образования</t>
  </si>
  <si>
    <t>Основное мероприятие: Создание благоприятных условий для привлечения и закрепления в районе профессиональных кадров</t>
  </si>
  <si>
    <t>КЦСР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</si>
  <si>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</si>
  <si>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</si>
  <si>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Районная дума муниципального образования «Катангский район»</t>
  </si>
  <si>
    <t xml:space="preserve">20.1.11.00000 </t>
  </si>
  <si>
    <t>Закупка товаров, работ и услуг для обеспечения государственных (муниципальных) нужд</t>
  </si>
  <si>
    <t xml:space="preserve">09.0.00.00000 </t>
  </si>
  <si>
    <t xml:space="preserve">10.0.01.00000 </t>
  </si>
  <si>
    <t>200</t>
  </si>
  <si>
    <t xml:space="preserve">10.0.00.00000 </t>
  </si>
  <si>
    <t>Основное мероприятие: Формирование, утверждение, исполнение бюджета муниципального образования, контроль за исполнением бюджета муниципального образования</t>
  </si>
  <si>
    <t xml:space="preserve">10.0.02.00000 </t>
  </si>
  <si>
    <t>500</t>
  </si>
  <si>
    <t>Межбюджетные трансферты</t>
  </si>
  <si>
    <t xml:space="preserve">20.1.12.00000 </t>
  </si>
  <si>
    <t>20.1.12.00000</t>
  </si>
  <si>
    <t>Контрольно-счетная палата муниципального образования «Катангский район»</t>
  </si>
  <si>
    <t xml:space="preserve">10.0.01.07002 </t>
  </si>
  <si>
    <t>Формирование, исполнение и контроль за исполнением бюджета и сметы, ведения бухгалтерского учета</t>
  </si>
  <si>
    <t>800</t>
  </si>
  <si>
    <t>Иные бюджетные ассигнования</t>
  </si>
  <si>
    <t>Осуществление внешнего финансового контроля поселений, входящих в состав МО "Катангский район</t>
  </si>
  <si>
    <t xml:space="preserve">20.1.12.07001 </t>
  </si>
  <si>
    <t>20.1.12.07001</t>
  </si>
  <si>
    <t xml:space="preserve">01.1.01.00000 </t>
  </si>
  <si>
    <t xml:space="preserve">01.1.02.00000 </t>
  </si>
  <si>
    <t xml:space="preserve">01.1.04.00000 </t>
  </si>
  <si>
    <t>Подпрограмма «Общее образование»</t>
  </si>
  <si>
    <t xml:space="preserve">01.2.00.00000 </t>
  </si>
  <si>
    <t xml:space="preserve">01.2.01.00000 </t>
  </si>
  <si>
    <t xml:space="preserve">01.2.02.00000 </t>
  </si>
  <si>
    <t xml:space="preserve">01.2.04.00000 </t>
  </si>
  <si>
    <t xml:space="preserve"> Основное мероприятие: Укрепление материально-технической базы ОУ</t>
  </si>
  <si>
    <t xml:space="preserve">01.2.03.00000 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</si>
  <si>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</si>
  <si>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 xml:space="preserve">01.1.01.73010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</si>
  <si>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</si>
  <si>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01.2.01.73020</t>
  </si>
  <si>
    <t>Подпрограмма «Дополнительное образование»</t>
  </si>
  <si>
    <t xml:space="preserve">01.3.00.00000 </t>
  </si>
  <si>
    <t xml:space="preserve">01.3.01.00000 </t>
  </si>
  <si>
    <t xml:space="preserve">01.3.02.00000 </t>
  </si>
  <si>
    <t xml:space="preserve">01.4.01.00000 </t>
  </si>
  <si>
    <t xml:space="preserve">01.4.02.00000 </t>
  </si>
  <si>
    <t xml:space="preserve">  Основное мероприятие: Организация отдыха и оздоровления детей в каникулярный период</t>
  </si>
  <si>
    <t xml:space="preserve">01.4.03.00000 </t>
  </si>
  <si>
    <t>Подпрограмма «Обеспечение реализации муниципальной программы»</t>
  </si>
  <si>
    <t xml:space="preserve">01.5.00.00000 </t>
  </si>
  <si>
    <t xml:space="preserve">01.5.01.00000 </t>
  </si>
  <si>
    <t>Основное мероприятие: Содержание аппарата управления</t>
  </si>
  <si>
    <t>Основное мероприятие: Организация деятельности методистов, бухгалтерии, хоз. группы</t>
  </si>
  <si>
    <t xml:space="preserve">01.5.02.00000 </t>
  </si>
  <si>
    <t xml:space="preserve">01.5.03.00000 </t>
  </si>
  <si>
    <t xml:space="preserve">01.5.04.00000 </t>
  </si>
  <si>
    <t xml:space="preserve">01.5.05.00000 </t>
  </si>
  <si>
    <t xml:space="preserve">01.5.06.00000 </t>
  </si>
  <si>
    <t>Основное мероприятие: Лицензирование и аккредитация ОУ</t>
  </si>
  <si>
    <t xml:space="preserve">01.5.07.00000 </t>
  </si>
  <si>
    <t>Основное мероприятие: Обеспечение учебниками, учебными пособиями и средствами обучения и воспитания ОУ</t>
  </si>
  <si>
    <t xml:space="preserve">01.5.08.00000 </t>
  </si>
  <si>
    <t>Основное мероприятие: Сохранение и укрепление здоровья обучающихся и работников ОУ, создание условия для формирования ЗОЖ</t>
  </si>
  <si>
    <t xml:space="preserve">01.5.09.00000 </t>
  </si>
  <si>
    <t>Основное мероприятие: Укрепление материально-технической базы</t>
  </si>
  <si>
    <t xml:space="preserve">01.5.10.00000 </t>
  </si>
  <si>
    <t>Основное мероприятие: Организация выполнения полномочий органов местного самоуправления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</si>
  <si>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</si>
  <si>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09.1.04.73070</t>
  </si>
  <si>
    <t>Осуществление отдельных областных государственных полномочий в сфере труда</t>
  </si>
  <si>
    <t>09.1.04.73090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</si>
  <si>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</si>
  <si>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09.1.04.73140</t>
  </si>
  <si>
    <t>Определение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</si>
  <si>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09.1.04.73150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</si>
  <si>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</si>
  <si>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09.1.04.73130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</si>
  <si>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</si>
  <si>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Муниципальная программа «Развитие дорожного хозяйства в МО «Катангский район» 2017-2022 годах»</t>
  </si>
  <si>
    <t>Основное мероприятие:  Расчистка и содержание зимних автодорог</t>
  </si>
  <si>
    <t xml:space="preserve">06.0.00.00000 </t>
  </si>
  <si>
    <t>Основное мероприятие: Развитие единой дежурно-диспетчерской службы</t>
  </si>
  <si>
    <t xml:space="preserve">05.0.00.00000 </t>
  </si>
  <si>
    <t>Подпрограмма «Развитие торговли в МО «Катангский район» на 2017-2022 гг.»</t>
  </si>
  <si>
    <t xml:space="preserve">05.2.00.00000 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</si>
  <si>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</si>
  <si>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Софинансирование по возмещению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</si>
  <si>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 xml:space="preserve"> Подпрограмма «Организации аптечного обслуживания населения МО «Катангский район» </t>
  </si>
  <si>
    <t xml:space="preserve">05.4.00.00000 </t>
  </si>
  <si>
    <t xml:space="preserve">05.2.03.00000 </t>
  </si>
  <si>
    <t>05.2.03.72360</t>
  </si>
  <si>
    <t>05.2.03.Z2360</t>
  </si>
  <si>
    <t>Основное мероприятие: Повышение экономической (ценовой) доступности товаров для населения района, создание условий для обеспечения качества и безопасности товаров на потребительском рынке района</t>
  </si>
  <si>
    <t xml:space="preserve">  Подпрограмма «Освещение в средствах массовой информации деятельности  МО «Катангский район»»</t>
  </si>
  <si>
    <t xml:space="preserve">09.2.00.00000 </t>
  </si>
  <si>
    <t>Основное мероприятие: Предоставление субсидий из бюджета МО «Катангский район» юридическим лицам (за исключением субсидий государственным (муниципальным) учреждениям) в целях возмещения затрат или недополученных доходов в связи с освещением в средствах массовой информации деятельности МО «Катангский район» и опубликованием нормативных актов</t>
  </si>
  <si>
    <t xml:space="preserve">09.2.01.00000 </t>
  </si>
  <si>
    <t>Подпрограмма «Медицинские кадры»</t>
  </si>
  <si>
    <t xml:space="preserve">02.0.00.00000 </t>
  </si>
  <si>
    <t xml:space="preserve">02.1.00.00000 </t>
  </si>
  <si>
    <t>Основное мероприятие: Создание благоприятных условий для привлечения и закрепления в районе медицинских работников</t>
  </si>
  <si>
    <t xml:space="preserve">02.1.01.00000 </t>
  </si>
  <si>
    <t>Основное мероприятие: Реализация мероприятий, направленных на закрепление в районе медицинских работников</t>
  </si>
  <si>
    <t xml:space="preserve">02.1.02.00000 </t>
  </si>
  <si>
    <t xml:space="preserve">03.0.00.00000 </t>
  </si>
  <si>
    <t>Муниципальная программа «Развитие культуры в Катангском районе на 2017-2022гг»</t>
  </si>
  <si>
    <t>Подпрограмма «Организация библиотечного, справочного и информационного  обслуживания населения муниципального образования «Катангский район»»</t>
  </si>
  <si>
    <t xml:space="preserve">03.1.00.00000 </t>
  </si>
  <si>
    <t xml:space="preserve">03.1.02.00000 </t>
  </si>
  <si>
    <t xml:space="preserve">03.1.03.00000 </t>
  </si>
  <si>
    <t>Проведение просветительских, культурно-массовых мероприятий</t>
  </si>
  <si>
    <t xml:space="preserve">03.1.04.00000 </t>
  </si>
  <si>
    <t>Основное мероприятие: Обеспечение деятельности МКУК «Катангская ЦБС»</t>
  </si>
  <si>
    <t xml:space="preserve">03.1.05.00000 </t>
  </si>
  <si>
    <t xml:space="preserve">03.2.00.00000 </t>
  </si>
  <si>
    <t xml:space="preserve">03.2.01.00000 </t>
  </si>
  <si>
    <t>Основное мероприятие: Проведение просветительских,  культурно-массовых мероприятий</t>
  </si>
  <si>
    <t>Основное мероприятие: Обеспечение деятельности МКУК «РКМ им. В.Я. Шишкова»</t>
  </si>
  <si>
    <t xml:space="preserve">03.2.04.00000 </t>
  </si>
  <si>
    <t xml:space="preserve">03.3.00.00000 </t>
  </si>
  <si>
    <t>Подпрограмма «Организация музейного обслуживания населения Катангского района»</t>
  </si>
  <si>
    <t>Подпрограмма «Организация досуга населения, развитие и поддержка народного творчества»</t>
  </si>
  <si>
    <t xml:space="preserve">03.3.01.00000 </t>
  </si>
  <si>
    <t xml:space="preserve">03.3.02.00000 </t>
  </si>
  <si>
    <t>Основное мероприятие: Оказание методической помощи структурным подразделениям в районе, гастрольная деятельность в отдаленные населенные пункты района</t>
  </si>
  <si>
    <t xml:space="preserve">03.3.03.00000 </t>
  </si>
  <si>
    <t xml:space="preserve">03.3.04.00000 </t>
  </si>
  <si>
    <t>Подпрограмма «Создание условий для реализации муниципальной программы»</t>
  </si>
  <si>
    <t xml:space="preserve">03.4.00.00000 </t>
  </si>
  <si>
    <t xml:space="preserve">03.4.01.00000 </t>
  </si>
  <si>
    <t xml:space="preserve">03.4.04.00000 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</si>
  <si>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</si>
  <si>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01.2.01.73050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</si>
  <si>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</si>
  <si>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09.1.04.73030</t>
  </si>
  <si>
    <t>Предоставление гражданам субсидий на оплату жилых помещений и коммунальных услуг</t>
  </si>
  <si>
    <t>09.1.04.73040</t>
  </si>
  <si>
    <t>300</t>
  </si>
  <si>
    <t>Социальное обеспечение и иные выплаты населению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</si>
  <si>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</si>
  <si>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09.1.04.73060</t>
  </si>
  <si>
    <t>Непрограммные мероприятия</t>
  </si>
  <si>
    <t>20.0.00.00000</t>
  </si>
  <si>
    <t>20.1.00.00000</t>
  </si>
  <si>
    <t>Расходы в области общегосударственных вопросов</t>
  </si>
  <si>
    <t>Подпрограмма «Ветераны и ветеранское движение»</t>
  </si>
  <si>
    <t>Основное мероприятие: Организация     и    проведение информационно-пропагандистских мероприятий, направленных на интеграцию граждан старшего поколения в общественную жизнь</t>
  </si>
  <si>
    <t xml:space="preserve">04.1.00.00000 </t>
  </si>
  <si>
    <t xml:space="preserve">04.1.01.00000 </t>
  </si>
  <si>
    <t xml:space="preserve">04.4.00.00000 </t>
  </si>
  <si>
    <t xml:space="preserve">04.4.01.00000 </t>
  </si>
  <si>
    <t xml:space="preserve">06.1.01.00000 </t>
  </si>
  <si>
    <t>Основное мероприятие: Развитие системы видеонаблюдения</t>
  </si>
  <si>
    <t xml:space="preserve">06.1.02.00000 </t>
  </si>
  <si>
    <t xml:space="preserve">06.1.03.00000 </t>
  </si>
  <si>
    <t xml:space="preserve">06.2.00.00000 </t>
  </si>
  <si>
    <t xml:space="preserve">06.2.02.00000 </t>
  </si>
  <si>
    <t>Основное мероприятие: Финансовое обеспечение расходных обязательств, связанных с технической инвентаризацией, проведением кадастровых работ в отношении муниципальных объектов недвижимости</t>
  </si>
  <si>
    <t xml:space="preserve">08.0.02.00000 </t>
  </si>
  <si>
    <t xml:space="preserve">05.4.03.00000  </t>
  </si>
  <si>
    <t xml:space="preserve">03.4.03.00000 </t>
  </si>
  <si>
    <t xml:space="preserve">14.0.00.00000 </t>
  </si>
  <si>
    <t xml:space="preserve">14.0.03.00000 </t>
  </si>
  <si>
    <t xml:space="preserve">15.0.00.00000 </t>
  </si>
  <si>
    <t>Глава муниципального образования</t>
  </si>
  <si>
    <t xml:space="preserve">20.1.10.00000 </t>
  </si>
  <si>
    <t xml:space="preserve">15.0.04.00000 </t>
  </si>
  <si>
    <t>Основное мероприятие:  Организация мероприятий по профилактике социального сиротства  и семейного неблагополучия на территории муниципального образования «Катангский район»</t>
  </si>
  <si>
    <t>13.0.04.73130</t>
  </si>
  <si>
    <t>Расходы в области национальной экономики</t>
  </si>
  <si>
    <t>20.2.00.00000</t>
  </si>
  <si>
    <t xml:space="preserve">20.2.20.00000 </t>
  </si>
  <si>
    <t>Осуществление пассажирских перевозок на территории МО "Катангский район"</t>
  </si>
  <si>
    <t>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</si>
  <si>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Софинансирование по осуществлению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</si>
  <si>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09.1.04.72160</t>
  </si>
  <si>
    <t>03.3.04.72160</t>
  </si>
  <si>
    <t>01.1.01.72160</t>
  </si>
  <si>
    <t>01.2.01.72160</t>
  </si>
  <si>
    <t>01.2.01.Z2160</t>
  </si>
  <si>
    <t>01.5.02.72160</t>
  </si>
  <si>
    <t>Подпрограмма «Организация муниципального управления»</t>
  </si>
  <si>
    <t>05.1.03.00000</t>
  </si>
  <si>
    <t xml:space="preserve">01.4.02.Z2080 </t>
  </si>
  <si>
    <t xml:space="preserve">  Софинансирование расходов за счет средств бюджета муниципального образования «Катангский район» на оплату стоимости наборов продуктов питания в лагерях с дневным пребыванием детей, организованных органами местного самоуправления»</t>
  </si>
  <si>
    <t>ИТОГО</t>
  </si>
  <si>
    <t xml:space="preserve">   к решению Думы "О бюджете муниципального образования «Катангский район» на 2017 год и на плановый период 2018 и 2019 годов "</t>
  </si>
  <si>
    <t xml:space="preserve">Наименование </t>
  </si>
  <si>
    <t>2018 год</t>
  </si>
  <si>
    <t>2019 год</t>
  </si>
  <si>
    <t>(рублей)</t>
  </si>
  <si>
    <r>
      <t>01.1.01.73010</t>
    </r>
    <r>
      <rPr>
        <b/>
        <i/>
        <sz val="10"/>
        <color rgb="FFFF0000"/>
        <rFont val="Times New Roman"/>
        <family val="1"/>
        <charset val="204"/>
      </rPr>
      <t xml:space="preserve"> </t>
    </r>
  </si>
  <si>
    <t>09.1.00.00000</t>
  </si>
  <si>
    <t>Распределение бюджетных ассигнований  по целевым статьям (муниципальным программам и непрограммным направлениям деятельности), группам видов расходов  классификации расходов бюджетов на плановый период 2018 и 2019 годов</t>
  </si>
  <si>
    <t xml:space="preserve"> Муниципальная программа «Управление муниципальным имуществом МО «Катангский район» на 2017-2022гг»</t>
  </si>
  <si>
    <t xml:space="preserve"> Муниципальная программа «Реконструкция, ремонт, в том числе капитальный, объектов муниципальной собственности МО «Катангский район»»на 2017-2022гг»</t>
  </si>
  <si>
    <t xml:space="preserve"> Муниципальная программа «Подготовка к отопительному сезону объектов коммунальной инфраструктуры МО «Катангский район» на 2017-2022гг»</t>
  </si>
  <si>
    <t>от ____. 12. 2016 года №___/___</t>
  </si>
  <si>
    <t>Программные направления деятельности</t>
  </si>
  <si>
    <t>Муниципальная программа «Создание условий для устойчивого экономического развития» на 2017-2022гг»</t>
  </si>
  <si>
    <t>Подпрограмма «Защита населения и территории Катангского района от чрезвычайных ситуаций»</t>
  </si>
  <si>
    <t xml:space="preserve"> Муниципальная программа «Энергосбережение и повышение энергетической эффективности в муниципальных учреждениях МО «Катангский район» на 2017-2022гг»</t>
  </si>
  <si>
    <t>Муниципальная программа «Муниципальное управление» на 2017-2022гг»</t>
  </si>
  <si>
    <t>Муниципальная программа «Профилактика социально-негативных явлений на территории  МО «Катангский район" на 2017-2022гг»</t>
  </si>
  <si>
    <t>Приложение 8</t>
  </si>
  <si>
    <t>Основное мероприятие: Формирование информационных ресурсов библиотек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</si>
</sst>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2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49" fontId="5" fillId="2" borderId="1" xfId="0" applyNumberFormat="1" applyFont="1" applyFill="1" applyBorder="1" applyAlignment="1" applyProtection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49" fontId="6" fillId="3" borderId="1" xfId="0" applyNumberFormat="1" applyFont="1" applyFill="1" applyBorder="1" applyAlignment="1" applyProtection="1">
      <alignment horizontal="left" vertical="center" wrapText="1"/>
    </xf>
    <xf numFmtId="49" fontId="6" fillId="3" borderId="1" xfId="0" applyNumberFormat="1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0" fontId="3" fillId="0" borderId="1" xfId="0" applyFont="1" applyBorder="1"/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5" fillId="3" borderId="1" xfId="0" applyNumberFormat="1" applyFont="1" applyFill="1" applyBorder="1" applyAlignment="1" applyProtection="1">
      <alignment horizontal="left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4" fontId="5" fillId="3" borderId="1" xfId="0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 horizontal="center"/>
    </xf>
    <xf numFmtId="43" fontId="3" fillId="0" borderId="1" xfId="1" applyFont="1" applyFill="1" applyBorder="1" applyAlignment="1">
      <alignment horizontal="center" vertical="center"/>
    </xf>
    <xf numFmtId="43" fontId="3" fillId="0" borderId="1" xfId="1" applyFont="1" applyFill="1" applyBorder="1" applyAlignment="1" applyProtection="1">
      <alignment horizontal="center" vertical="center" wrapText="1"/>
    </xf>
    <xf numFmtId="43" fontId="6" fillId="3" borderId="1" xfId="1" applyFont="1" applyFill="1" applyBorder="1" applyAlignment="1" applyProtection="1">
      <alignment horizontal="center" vertical="center" wrapText="1"/>
    </xf>
    <xf numFmtId="43" fontId="3" fillId="0" borderId="1" xfId="1" applyFont="1" applyBorder="1" applyAlignment="1">
      <alignment horizontal="center" vertical="center"/>
    </xf>
    <xf numFmtId="43" fontId="3" fillId="0" borderId="1" xfId="1" applyFont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 applyProtection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/>
    <xf numFmtId="4" fontId="5" fillId="0" borderId="1" xfId="0" applyNumberFormat="1" applyFont="1" applyBorder="1"/>
    <xf numFmtId="0" fontId="5" fillId="0" borderId="1" xfId="0" applyFont="1" applyBorder="1"/>
    <xf numFmtId="0" fontId="4" fillId="0" borderId="0" xfId="2" applyNumberFormat="1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  <xf numFmtId="4" fontId="6" fillId="2" borderId="1" xfId="0" applyNumberFormat="1" applyFont="1" applyFill="1" applyBorder="1" applyAlignment="1" applyProtection="1">
      <alignment horizontal="center" vertical="center" wrapText="1"/>
    </xf>
    <xf numFmtId="43" fontId="6" fillId="2" borderId="1" xfId="1" applyFont="1" applyFill="1" applyBorder="1" applyAlignment="1" applyProtection="1">
      <alignment horizontal="center" vertical="center" wrapText="1"/>
    </xf>
    <xf numFmtId="43" fontId="3" fillId="0" borderId="0" xfId="0" applyNumberFormat="1" applyFont="1"/>
  </cellXfs>
  <cellStyles count="3">
    <cellStyle name="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0"/>
  <sheetViews>
    <sheetView tabSelected="1" view="pageBreakPreview" topLeftCell="A96" zoomScaleNormal="100" zoomScaleSheetLayoutView="100" workbookViewId="0">
      <selection activeCell="A110" sqref="A110"/>
    </sheetView>
  </sheetViews>
  <sheetFormatPr defaultRowHeight="12.75" outlineLevelRow="3" x14ac:dyDescent="0.2"/>
  <cols>
    <col min="1" max="1" width="45.85546875" style="2" customWidth="1"/>
    <col min="2" max="2" width="14" style="3" customWidth="1"/>
    <col min="3" max="3" width="7.7109375" style="3" customWidth="1"/>
    <col min="4" max="4" width="16.28515625" style="2" customWidth="1"/>
    <col min="5" max="5" width="15.85546875" style="2" customWidth="1"/>
    <col min="6" max="6" width="14.42578125" style="2" bestFit="1" customWidth="1"/>
    <col min="7" max="7" width="19.5703125" style="2" customWidth="1"/>
    <col min="8" max="250" width="9.140625" style="2"/>
    <col min="251" max="251" width="30.7109375" style="2" customWidth="1"/>
    <col min="252" max="252" width="8.140625" style="2" customWidth="1"/>
    <col min="253" max="253" width="10.28515625" style="2" customWidth="1"/>
    <col min="254" max="254" width="15.140625" style="2" customWidth="1"/>
    <col min="255" max="255" width="10.28515625" style="2" customWidth="1"/>
    <col min="256" max="256" width="15.42578125" style="2" customWidth="1"/>
    <col min="257" max="257" width="13.140625" style="2" customWidth="1"/>
    <col min="258" max="260" width="9.140625" style="2" customWidth="1"/>
    <col min="261" max="506" width="9.140625" style="2"/>
    <col min="507" max="507" width="30.7109375" style="2" customWidth="1"/>
    <col min="508" max="508" width="8.140625" style="2" customWidth="1"/>
    <col min="509" max="509" width="10.28515625" style="2" customWidth="1"/>
    <col min="510" max="510" width="15.140625" style="2" customWidth="1"/>
    <col min="511" max="511" width="10.28515625" style="2" customWidth="1"/>
    <col min="512" max="512" width="15.42578125" style="2" customWidth="1"/>
    <col min="513" max="513" width="13.140625" style="2" customWidth="1"/>
    <col min="514" max="516" width="9.140625" style="2" customWidth="1"/>
    <col min="517" max="762" width="9.140625" style="2"/>
    <col min="763" max="763" width="30.7109375" style="2" customWidth="1"/>
    <col min="764" max="764" width="8.140625" style="2" customWidth="1"/>
    <col min="765" max="765" width="10.28515625" style="2" customWidth="1"/>
    <col min="766" max="766" width="15.140625" style="2" customWidth="1"/>
    <col min="767" max="767" width="10.28515625" style="2" customWidth="1"/>
    <col min="768" max="768" width="15.42578125" style="2" customWidth="1"/>
    <col min="769" max="769" width="13.140625" style="2" customWidth="1"/>
    <col min="770" max="772" width="9.140625" style="2" customWidth="1"/>
    <col min="773" max="1018" width="9.140625" style="2"/>
    <col min="1019" max="1019" width="30.7109375" style="2" customWidth="1"/>
    <col min="1020" max="1020" width="8.140625" style="2" customWidth="1"/>
    <col min="1021" max="1021" width="10.28515625" style="2" customWidth="1"/>
    <col min="1022" max="1022" width="15.140625" style="2" customWidth="1"/>
    <col min="1023" max="1023" width="10.28515625" style="2" customWidth="1"/>
    <col min="1024" max="1024" width="15.42578125" style="2" customWidth="1"/>
    <col min="1025" max="1025" width="13.140625" style="2" customWidth="1"/>
    <col min="1026" max="1028" width="9.140625" style="2" customWidth="1"/>
    <col min="1029" max="1274" width="9.140625" style="2"/>
    <col min="1275" max="1275" width="30.7109375" style="2" customWidth="1"/>
    <col min="1276" max="1276" width="8.140625" style="2" customWidth="1"/>
    <col min="1277" max="1277" width="10.28515625" style="2" customWidth="1"/>
    <col min="1278" max="1278" width="15.140625" style="2" customWidth="1"/>
    <col min="1279" max="1279" width="10.28515625" style="2" customWidth="1"/>
    <col min="1280" max="1280" width="15.42578125" style="2" customWidth="1"/>
    <col min="1281" max="1281" width="13.140625" style="2" customWidth="1"/>
    <col min="1282" max="1284" width="9.140625" style="2" customWidth="1"/>
    <col min="1285" max="1530" width="9.140625" style="2"/>
    <col min="1531" max="1531" width="30.7109375" style="2" customWidth="1"/>
    <col min="1532" max="1532" width="8.140625" style="2" customWidth="1"/>
    <col min="1533" max="1533" width="10.28515625" style="2" customWidth="1"/>
    <col min="1534" max="1534" width="15.140625" style="2" customWidth="1"/>
    <col min="1535" max="1535" width="10.28515625" style="2" customWidth="1"/>
    <col min="1536" max="1536" width="15.42578125" style="2" customWidth="1"/>
    <col min="1537" max="1537" width="13.140625" style="2" customWidth="1"/>
    <col min="1538" max="1540" width="9.140625" style="2" customWidth="1"/>
    <col min="1541" max="1786" width="9.140625" style="2"/>
    <col min="1787" max="1787" width="30.7109375" style="2" customWidth="1"/>
    <col min="1788" max="1788" width="8.140625" style="2" customWidth="1"/>
    <col min="1789" max="1789" width="10.28515625" style="2" customWidth="1"/>
    <col min="1790" max="1790" width="15.140625" style="2" customWidth="1"/>
    <col min="1791" max="1791" width="10.28515625" style="2" customWidth="1"/>
    <col min="1792" max="1792" width="15.42578125" style="2" customWidth="1"/>
    <col min="1793" max="1793" width="13.140625" style="2" customWidth="1"/>
    <col min="1794" max="1796" width="9.140625" style="2" customWidth="1"/>
    <col min="1797" max="2042" width="9.140625" style="2"/>
    <col min="2043" max="2043" width="30.7109375" style="2" customWidth="1"/>
    <col min="2044" max="2044" width="8.140625" style="2" customWidth="1"/>
    <col min="2045" max="2045" width="10.28515625" style="2" customWidth="1"/>
    <col min="2046" max="2046" width="15.140625" style="2" customWidth="1"/>
    <col min="2047" max="2047" width="10.28515625" style="2" customWidth="1"/>
    <col min="2048" max="2048" width="15.42578125" style="2" customWidth="1"/>
    <col min="2049" max="2049" width="13.140625" style="2" customWidth="1"/>
    <col min="2050" max="2052" width="9.140625" style="2" customWidth="1"/>
    <col min="2053" max="2298" width="9.140625" style="2"/>
    <col min="2299" max="2299" width="30.7109375" style="2" customWidth="1"/>
    <col min="2300" max="2300" width="8.140625" style="2" customWidth="1"/>
    <col min="2301" max="2301" width="10.28515625" style="2" customWidth="1"/>
    <col min="2302" max="2302" width="15.140625" style="2" customWidth="1"/>
    <col min="2303" max="2303" width="10.28515625" style="2" customWidth="1"/>
    <col min="2304" max="2304" width="15.42578125" style="2" customWidth="1"/>
    <col min="2305" max="2305" width="13.140625" style="2" customWidth="1"/>
    <col min="2306" max="2308" width="9.140625" style="2" customWidth="1"/>
    <col min="2309" max="2554" width="9.140625" style="2"/>
    <col min="2555" max="2555" width="30.7109375" style="2" customWidth="1"/>
    <col min="2556" max="2556" width="8.140625" style="2" customWidth="1"/>
    <col min="2557" max="2557" width="10.28515625" style="2" customWidth="1"/>
    <col min="2558" max="2558" width="15.140625" style="2" customWidth="1"/>
    <col min="2559" max="2559" width="10.28515625" style="2" customWidth="1"/>
    <col min="2560" max="2560" width="15.42578125" style="2" customWidth="1"/>
    <col min="2561" max="2561" width="13.140625" style="2" customWidth="1"/>
    <col min="2562" max="2564" width="9.140625" style="2" customWidth="1"/>
    <col min="2565" max="2810" width="9.140625" style="2"/>
    <col min="2811" max="2811" width="30.7109375" style="2" customWidth="1"/>
    <col min="2812" max="2812" width="8.140625" style="2" customWidth="1"/>
    <col min="2813" max="2813" width="10.28515625" style="2" customWidth="1"/>
    <col min="2814" max="2814" width="15.140625" style="2" customWidth="1"/>
    <col min="2815" max="2815" width="10.28515625" style="2" customWidth="1"/>
    <col min="2816" max="2816" width="15.42578125" style="2" customWidth="1"/>
    <col min="2817" max="2817" width="13.140625" style="2" customWidth="1"/>
    <col min="2818" max="2820" width="9.140625" style="2" customWidth="1"/>
    <col min="2821" max="3066" width="9.140625" style="2"/>
    <col min="3067" max="3067" width="30.7109375" style="2" customWidth="1"/>
    <col min="3068" max="3068" width="8.140625" style="2" customWidth="1"/>
    <col min="3069" max="3069" width="10.28515625" style="2" customWidth="1"/>
    <col min="3070" max="3070" width="15.140625" style="2" customWidth="1"/>
    <col min="3071" max="3071" width="10.28515625" style="2" customWidth="1"/>
    <col min="3072" max="3072" width="15.42578125" style="2" customWidth="1"/>
    <col min="3073" max="3073" width="13.140625" style="2" customWidth="1"/>
    <col min="3074" max="3076" width="9.140625" style="2" customWidth="1"/>
    <col min="3077" max="3322" width="9.140625" style="2"/>
    <col min="3323" max="3323" width="30.7109375" style="2" customWidth="1"/>
    <col min="3324" max="3324" width="8.140625" style="2" customWidth="1"/>
    <col min="3325" max="3325" width="10.28515625" style="2" customWidth="1"/>
    <col min="3326" max="3326" width="15.140625" style="2" customWidth="1"/>
    <col min="3327" max="3327" width="10.28515625" style="2" customWidth="1"/>
    <col min="3328" max="3328" width="15.42578125" style="2" customWidth="1"/>
    <col min="3329" max="3329" width="13.140625" style="2" customWidth="1"/>
    <col min="3330" max="3332" width="9.140625" style="2" customWidth="1"/>
    <col min="3333" max="3578" width="9.140625" style="2"/>
    <col min="3579" max="3579" width="30.7109375" style="2" customWidth="1"/>
    <col min="3580" max="3580" width="8.140625" style="2" customWidth="1"/>
    <col min="3581" max="3581" width="10.28515625" style="2" customWidth="1"/>
    <col min="3582" max="3582" width="15.140625" style="2" customWidth="1"/>
    <col min="3583" max="3583" width="10.28515625" style="2" customWidth="1"/>
    <col min="3584" max="3584" width="15.42578125" style="2" customWidth="1"/>
    <col min="3585" max="3585" width="13.140625" style="2" customWidth="1"/>
    <col min="3586" max="3588" width="9.140625" style="2" customWidth="1"/>
    <col min="3589" max="3834" width="9.140625" style="2"/>
    <col min="3835" max="3835" width="30.7109375" style="2" customWidth="1"/>
    <col min="3836" max="3836" width="8.140625" style="2" customWidth="1"/>
    <col min="3837" max="3837" width="10.28515625" style="2" customWidth="1"/>
    <col min="3838" max="3838" width="15.140625" style="2" customWidth="1"/>
    <col min="3839" max="3839" width="10.28515625" style="2" customWidth="1"/>
    <col min="3840" max="3840" width="15.42578125" style="2" customWidth="1"/>
    <col min="3841" max="3841" width="13.140625" style="2" customWidth="1"/>
    <col min="3842" max="3844" width="9.140625" style="2" customWidth="1"/>
    <col min="3845" max="4090" width="9.140625" style="2"/>
    <col min="4091" max="4091" width="30.7109375" style="2" customWidth="1"/>
    <col min="4092" max="4092" width="8.140625" style="2" customWidth="1"/>
    <col min="4093" max="4093" width="10.28515625" style="2" customWidth="1"/>
    <col min="4094" max="4094" width="15.140625" style="2" customWidth="1"/>
    <col min="4095" max="4095" width="10.28515625" style="2" customWidth="1"/>
    <col min="4096" max="4096" width="15.42578125" style="2" customWidth="1"/>
    <col min="4097" max="4097" width="13.140625" style="2" customWidth="1"/>
    <col min="4098" max="4100" width="9.140625" style="2" customWidth="1"/>
    <col min="4101" max="4346" width="9.140625" style="2"/>
    <col min="4347" max="4347" width="30.7109375" style="2" customWidth="1"/>
    <col min="4348" max="4348" width="8.140625" style="2" customWidth="1"/>
    <col min="4349" max="4349" width="10.28515625" style="2" customWidth="1"/>
    <col min="4350" max="4350" width="15.140625" style="2" customWidth="1"/>
    <col min="4351" max="4351" width="10.28515625" style="2" customWidth="1"/>
    <col min="4352" max="4352" width="15.42578125" style="2" customWidth="1"/>
    <col min="4353" max="4353" width="13.140625" style="2" customWidth="1"/>
    <col min="4354" max="4356" width="9.140625" style="2" customWidth="1"/>
    <col min="4357" max="4602" width="9.140625" style="2"/>
    <col min="4603" max="4603" width="30.7109375" style="2" customWidth="1"/>
    <col min="4604" max="4604" width="8.140625" style="2" customWidth="1"/>
    <col min="4605" max="4605" width="10.28515625" style="2" customWidth="1"/>
    <col min="4606" max="4606" width="15.140625" style="2" customWidth="1"/>
    <col min="4607" max="4607" width="10.28515625" style="2" customWidth="1"/>
    <col min="4608" max="4608" width="15.42578125" style="2" customWidth="1"/>
    <col min="4609" max="4609" width="13.140625" style="2" customWidth="1"/>
    <col min="4610" max="4612" width="9.140625" style="2" customWidth="1"/>
    <col min="4613" max="4858" width="9.140625" style="2"/>
    <col min="4859" max="4859" width="30.7109375" style="2" customWidth="1"/>
    <col min="4860" max="4860" width="8.140625" style="2" customWidth="1"/>
    <col min="4861" max="4861" width="10.28515625" style="2" customWidth="1"/>
    <col min="4862" max="4862" width="15.140625" style="2" customWidth="1"/>
    <col min="4863" max="4863" width="10.28515625" style="2" customWidth="1"/>
    <col min="4864" max="4864" width="15.42578125" style="2" customWidth="1"/>
    <col min="4865" max="4865" width="13.140625" style="2" customWidth="1"/>
    <col min="4866" max="4868" width="9.140625" style="2" customWidth="1"/>
    <col min="4869" max="5114" width="9.140625" style="2"/>
    <col min="5115" max="5115" width="30.7109375" style="2" customWidth="1"/>
    <col min="5116" max="5116" width="8.140625" style="2" customWidth="1"/>
    <col min="5117" max="5117" width="10.28515625" style="2" customWidth="1"/>
    <col min="5118" max="5118" width="15.140625" style="2" customWidth="1"/>
    <col min="5119" max="5119" width="10.28515625" style="2" customWidth="1"/>
    <col min="5120" max="5120" width="15.42578125" style="2" customWidth="1"/>
    <col min="5121" max="5121" width="13.140625" style="2" customWidth="1"/>
    <col min="5122" max="5124" width="9.140625" style="2" customWidth="1"/>
    <col min="5125" max="5370" width="9.140625" style="2"/>
    <col min="5371" max="5371" width="30.7109375" style="2" customWidth="1"/>
    <col min="5372" max="5372" width="8.140625" style="2" customWidth="1"/>
    <col min="5373" max="5373" width="10.28515625" style="2" customWidth="1"/>
    <col min="5374" max="5374" width="15.140625" style="2" customWidth="1"/>
    <col min="5375" max="5375" width="10.28515625" style="2" customWidth="1"/>
    <col min="5376" max="5376" width="15.42578125" style="2" customWidth="1"/>
    <col min="5377" max="5377" width="13.140625" style="2" customWidth="1"/>
    <col min="5378" max="5380" width="9.140625" style="2" customWidth="1"/>
    <col min="5381" max="5626" width="9.140625" style="2"/>
    <col min="5627" max="5627" width="30.7109375" style="2" customWidth="1"/>
    <col min="5628" max="5628" width="8.140625" style="2" customWidth="1"/>
    <col min="5629" max="5629" width="10.28515625" style="2" customWidth="1"/>
    <col min="5630" max="5630" width="15.140625" style="2" customWidth="1"/>
    <col min="5631" max="5631" width="10.28515625" style="2" customWidth="1"/>
    <col min="5632" max="5632" width="15.42578125" style="2" customWidth="1"/>
    <col min="5633" max="5633" width="13.140625" style="2" customWidth="1"/>
    <col min="5634" max="5636" width="9.140625" style="2" customWidth="1"/>
    <col min="5637" max="5882" width="9.140625" style="2"/>
    <col min="5883" max="5883" width="30.7109375" style="2" customWidth="1"/>
    <col min="5884" max="5884" width="8.140625" style="2" customWidth="1"/>
    <col min="5885" max="5885" width="10.28515625" style="2" customWidth="1"/>
    <col min="5886" max="5886" width="15.140625" style="2" customWidth="1"/>
    <col min="5887" max="5887" width="10.28515625" style="2" customWidth="1"/>
    <col min="5888" max="5888" width="15.42578125" style="2" customWidth="1"/>
    <col min="5889" max="5889" width="13.140625" style="2" customWidth="1"/>
    <col min="5890" max="5892" width="9.140625" style="2" customWidth="1"/>
    <col min="5893" max="6138" width="9.140625" style="2"/>
    <col min="6139" max="6139" width="30.7109375" style="2" customWidth="1"/>
    <col min="6140" max="6140" width="8.140625" style="2" customWidth="1"/>
    <col min="6141" max="6141" width="10.28515625" style="2" customWidth="1"/>
    <col min="6142" max="6142" width="15.140625" style="2" customWidth="1"/>
    <col min="6143" max="6143" width="10.28515625" style="2" customWidth="1"/>
    <col min="6144" max="6144" width="15.42578125" style="2" customWidth="1"/>
    <col min="6145" max="6145" width="13.140625" style="2" customWidth="1"/>
    <col min="6146" max="6148" width="9.140625" style="2" customWidth="1"/>
    <col min="6149" max="6394" width="9.140625" style="2"/>
    <col min="6395" max="6395" width="30.7109375" style="2" customWidth="1"/>
    <col min="6396" max="6396" width="8.140625" style="2" customWidth="1"/>
    <col min="6397" max="6397" width="10.28515625" style="2" customWidth="1"/>
    <col min="6398" max="6398" width="15.140625" style="2" customWidth="1"/>
    <col min="6399" max="6399" width="10.28515625" style="2" customWidth="1"/>
    <col min="6400" max="6400" width="15.42578125" style="2" customWidth="1"/>
    <col min="6401" max="6401" width="13.140625" style="2" customWidth="1"/>
    <col min="6402" max="6404" width="9.140625" style="2" customWidth="1"/>
    <col min="6405" max="6650" width="9.140625" style="2"/>
    <col min="6651" max="6651" width="30.7109375" style="2" customWidth="1"/>
    <col min="6652" max="6652" width="8.140625" style="2" customWidth="1"/>
    <col min="6653" max="6653" width="10.28515625" style="2" customWidth="1"/>
    <col min="6654" max="6654" width="15.140625" style="2" customWidth="1"/>
    <col min="6655" max="6655" width="10.28515625" style="2" customWidth="1"/>
    <col min="6656" max="6656" width="15.42578125" style="2" customWidth="1"/>
    <col min="6657" max="6657" width="13.140625" style="2" customWidth="1"/>
    <col min="6658" max="6660" width="9.140625" style="2" customWidth="1"/>
    <col min="6661" max="6906" width="9.140625" style="2"/>
    <col min="6907" max="6907" width="30.7109375" style="2" customWidth="1"/>
    <col min="6908" max="6908" width="8.140625" style="2" customWidth="1"/>
    <col min="6909" max="6909" width="10.28515625" style="2" customWidth="1"/>
    <col min="6910" max="6910" width="15.140625" style="2" customWidth="1"/>
    <col min="6911" max="6911" width="10.28515625" style="2" customWidth="1"/>
    <col min="6912" max="6912" width="15.42578125" style="2" customWidth="1"/>
    <col min="6913" max="6913" width="13.140625" style="2" customWidth="1"/>
    <col min="6914" max="6916" width="9.140625" style="2" customWidth="1"/>
    <col min="6917" max="7162" width="9.140625" style="2"/>
    <col min="7163" max="7163" width="30.7109375" style="2" customWidth="1"/>
    <col min="7164" max="7164" width="8.140625" style="2" customWidth="1"/>
    <col min="7165" max="7165" width="10.28515625" style="2" customWidth="1"/>
    <col min="7166" max="7166" width="15.140625" style="2" customWidth="1"/>
    <col min="7167" max="7167" width="10.28515625" style="2" customWidth="1"/>
    <col min="7168" max="7168" width="15.42578125" style="2" customWidth="1"/>
    <col min="7169" max="7169" width="13.140625" style="2" customWidth="1"/>
    <col min="7170" max="7172" width="9.140625" style="2" customWidth="1"/>
    <col min="7173" max="7418" width="9.140625" style="2"/>
    <col min="7419" max="7419" width="30.7109375" style="2" customWidth="1"/>
    <col min="7420" max="7420" width="8.140625" style="2" customWidth="1"/>
    <col min="7421" max="7421" width="10.28515625" style="2" customWidth="1"/>
    <col min="7422" max="7422" width="15.140625" style="2" customWidth="1"/>
    <col min="7423" max="7423" width="10.28515625" style="2" customWidth="1"/>
    <col min="7424" max="7424" width="15.42578125" style="2" customWidth="1"/>
    <col min="7425" max="7425" width="13.140625" style="2" customWidth="1"/>
    <col min="7426" max="7428" width="9.140625" style="2" customWidth="1"/>
    <col min="7429" max="7674" width="9.140625" style="2"/>
    <col min="7675" max="7675" width="30.7109375" style="2" customWidth="1"/>
    <col min="7676" max="7676" width="8.140625" style="2" customWidth="1"/>
    <col min="7677" max="7677" width="10.28515625" style="2" customWidth="1"/>
    <col min="7678" max="7678" width="15.140625" style="2" customWidth="1"/>
    <col min="7679" max="7679" width="10.28515625" style="2" customWidth="1"/>
    <col min="7680" max="7680" width="15.42578125" style="2" customWidth="1"/>
    <col min="7681" max="7681" width="13.140625" style="2" customWidth="1"/>
    <col min="7682" max="7684" width="9.140625" style="2" customWidth="1"/>
    <col min="7685" max="7930" width="9.140625" style="2"/>
    <col min="7931" max="7931" width="30.7109375" style="2" customWidth="1"/>
    <col min="7932" max="7932" width="8.140625" style="2" customWidth="1"/>
    <col min="7933" max="7933" width="10.28515625" style="2" customWidth="1"/>
    <col min="7934" max="7934" width="15.140625" style="2" customWidth="1"/>
    <col min="7935" max="7935" width="10.28515625" style="2" customWidth="1"/>
    <col min="7936" max="7936" width="15.42578125" style="2" customWidth="1"/>
    <col min="7937" max="7937" width="13.140625" style="2" customWidth="1"/>
    <col min="7938" max="7940" width="9.140625" style="2" customWidth="1"/>
    <col min="7941" max="8186" width="9.140625" style="2"/>
    <col min="8187" max="8187" width="30.7109375" style="2" customWidth="1"/>
    <col min="8188" max="8188" width="8.140625" style="2" customWidth="1"/>
    <col min="8189" max="8189" width="10.28515625" style="2" customWidth="1"/>
    <col min="8190" max="8190" width="15.140625" style="2" customWidth="1"/>
    <col min="8191" max="8191" width="10.28515625" style="2" customWidth="1"/>
    <col min="8192" max="8192" width="15.42578125" style="2" customWidth="1"/>
    <col min="8193" max="8193" width="13.140625" style="2" customWidth="1"/>
    <col min="8194" max="8196" width="9.140625" style="2" customWidth="1"/>
    <col min="8197" max="8442" width="9.140625" style="2"/>
    <col min="8443" max="8443" width="30.7109375" style="2" customWidth="1"/>
    <col min="8444" max="8444" width="8.140625" style="2" customWidth="1"/>
    <col min="8445" max="8445" width="10.28515625" style="2" customWidth="1"/>
    <col min="8446" max="8446" width="15.140625" style="2" customWidth="1"/>
    <col min="8447" max="8447" width="10.28515625" style="2" customWidth="1"/>
    <col min="8448" max="8448" width="15.42578125" style="2" customWidth="1"/>
    <col min="8449" max="8449" width="13.140625" style="2" customWidth="1"/>
    <col min="8450" max="8452" width="9.140625" style="2" customWidth="1"/>
    <col min="8453" max="8698" width="9.140625" style="2"/>
    <col min="8699" max="8699" width="30.7109375" style="2" customWidth="1"/>
    <col min="8700" max="8700" width="8.140625" style="2" customWidth="1"/>
    <col min="8701" max="8701" width="10.28515625" style="2" customWidth="1"/>
    <col min="8702" max="8702" width="15.140625" style="2" customWidth="1"/>
    <col min="8703" max="8703" width="10.28515625" style="2" customWidth="1"/>
    <col min="8704" max="8704" width="15.42578125" style="2" customWidth="1"/>
    <col min="8705" max="8705" width="13.140625" style="2" customWidth="1"/>
    <col min="8706" max="8708" width="9.140625" style="2" customWidth="1"/>
    <col min="8709" max="8954" width="9.140625" style="2"/>
    <col min="8955" max="8955" width="30.7109375" style="2" customWidth="1"/>
    <col min="8956" max="8956" width="8.140625" style="2" customWidth="1"/>
    <col min="8957" max="8957" width="10.28515625" style="2" customWidth="1"/>
    <col min="8958" max="8958" width="15.140625" style="2" customWidth="1"/>
    <col min="8959" max="8959" width="10.28515625" style="2" customWidth="1"/>
    <col min="8960" max="8960" width="15.42578125" style="2" customWidth="1"/>
    <col min="8961" max="8961" width="13.140625" style="2" customWidth="1"/>
    <col min="8962" max="8964" width="9.140625" style="2" customWidth="1"/>
    <col min="8965" max="9210" width="9.140625" style="2"/>
    <col min="9211" max="9211" width="30.7109375" style="2" customWidth="1"/>
    <col min="9212" max="9212" width="8.140625" style="2" customWidth="1"/>
    <col min="9213" max="9213" width="10.28515625" style="2" customWidth="1"/>
    <col min="9214" max="9214" width="15.140625" style="2" customWidth="1"/>
    <col min="9215" max="9215" width="10.28515625" style="2" customWidth="1"/>
    <col min="9216" max="9216" width="15.42578125" style="2" customWidth="1"/>
    <col min="9217" max="9217" width="13.140625" style="2" customWidth="1"/>
    <col min="9218" max="9220" width="9.140625" style="2" customWidth="1"/>
    <col min="9221" max="9466" width="9.140625" style="2"/>
    <col min="9467" max="9467" width="30.7109375" style="2" customWidth="1"/>
    <col min="9468" max="9468" width="8.140625" style="2" customWidth="1"/>
    <col min="9469" max="9469" width="10.28515625" style="2" customWidth="1"/>
    <col min="9470" max="9470" width="15.140625" style="2" customWidth="1"/>
    <col min="9471" max="9471" width="10.28515625" style="2" customWidth="1"/>
    <col min="9472" max="9472" width="15.42578125" style="2" customWidth="1"/>
    <col min="9473" max="9473" width="13.140625" style="2" customWidth="1"/>
    <col min="9474" max="9476" width="9.140625" style="2" customWidth="1"/>
    <col min="9477" max="9722" width="9.140625" style="2"/>
    <col min="9723" max="9723" width="30.7109375" style="2" customWidth="1"/>
    <col min="9724" max="9724" width="8.140625" style="2" customWidth="1"/>
    <col min="9725" max="9725" width="10.28515625" style="2" customWidth="1"/>
    <col min="9726" max="9726" width="15.140625" style="2" customWidth="1"/>
    <col min="9727" max="9727" width="10.28515625" style="2" customWidth="1"/>
    <col min="9728" max="9728" width="15.42578125" style="2" customWidth="1"/>
    <col min="9729" max="9729" width="13.140625" style="2" customWidth="1"/>
    <col min="9730" max="9732" width="9.140625" style="2" customWidth="1"/>
    <col min="9733" max="9978" width="9.140625" style="2"/>
    <col min="9979" max="9979" width="30.7109375" style="2" customWidth="1"/>
    <col min="9980" max="9980" width="8.140625" style="2" customWidth="1"/>
    <col min="9981" max="9981" width="10.28515625" style="2" customWidth="1"/>
    <col min="9982" max="9982" width="15.140625" style="2" customWidth="1"/>
    <col min="9983" max="9983" width="10.28515625" style="2" customWidth="1"/>
    <col min="9984" max="9984" width="15.42578125" style="2" customWidth="1"/>
    <col min="9985" max="9985" width="13.140625" style="2" customWidth="1"/>
    <col min="9986" max="9988" width="9.140625" style="2" customWidth="1"/>
    <col min="9989" max="10234" width="9.140625" style="2"/>
    <col min="10235" max="10235" width="30.7109375" style="2" customWidth="1"/>
    <col min="10236" max="10236" width="8.140625" style="2" customWidth="1"/>
    <col min="10237" max="10237" width="10.28515625" style="2" customWidth="1"/>
    <col min="10238" max="10238" width="15.140625" style="2" customWidth="1"/>
    <col min="10239" max="10239" width="10.28515625" style="2" customWidth="1"/>
    <col min="10240" max="10240" width="15.42578125" style="2" customWidth="1"/>
    <col min="10241" max="10241" width="13.140625" style="2" customWidth="1"/>
    <col min="10242" max="10244" width="9.140625" style="2" customWidth="1"/>
    <col min="10245" max="10490" width="9.140625" style="2"/>
    <col min="10491" max="10491" width="30.7109375" style="2" customWidth="1"/>
    <col min="10492" max="10492" width="8.140625" style="2" customWidth="1"/>
    <col min="10493" max="10493" width="10.28515625" style="2" customWidth="1"/>
    <col min="10494" max="10494" width="15.140625" style="2" customWidth="1"/>
    <col min="10495" max="10495" width="10.28515625" style="2" customWidth="1"/>
    <col min="10496" max="10496" width="15.42578125" style="2" customWidth="1"/>
    <col min="10497" max="10497" width="13.140625" style="2" customWidth="1"/>
    <col min="10498" max="10500" width="9.140625" style="2" customWidth="1"/>
    <col min="10501" max="10746" width="9.140625" style="2"/>
    <col min="10747" max="10747" width="30.7109375" style="2" customWidth="1"/>
    <col min="10748" max="10748" width="8.140625" style="2" customWidth="1"/>
    <col min="10749" max="10749" width="10.28515625" style="2" customWidth="1"/>
    <col min="10750" max="10750" width="15.140625" style="2" customWidth="1"/>
    <col min="10751" max="10751" width="10.28515625" style="2" customWidth="1"/>
    <col min="10752" max="10752" width="15.42578125" style="2" customWidth="1"/>
    <col min="10753" max="10753" width="13.140625" style="2" customWidth="1"/>
    <col min="10754" max="10756" width="9.140625" style="2" customWidth="1"/>
    <col min="10757" max="11002" width="9.140625" style="2"/>
    <col min="11003" max="11003" width="30.7109375" style="2" customWidth="1"/>
    <col min="11004" max="11004" width="8.140625" style="2" customWidth="1"/>
    <col min="11005" max="11005" width="10.28515625" style="2" customWidth="1"/>
    <col min="11006" max="11006" width="15.140625" style="2" customWidth="1"/>
    <col min="11007" max="11007" width="10.28515625" style="2" customWidth="1"/>
    <col min="11008" max="11008" width="15.42578125" style="2" customWidth="1"/>
    <col min="11009" max="11009" width="13.140625" style="2" customWidth="1"/>
    <col min="11010" max="11012" width="9.140625" style="2" customWidth="1"/>
    <col min="11013" max="11258" width="9.140625" style="2"/>
    <col min="11259" max="11259" width="30.7109375" style="2" customWidth="1"/>
    <col min="11260" max="11260" width="8.140625" style="2" customWidth="1"/>
    <col min="11261" max="11261" width="10.28515625" style="2" customWidth="1"/>
    <col min="11262" max="11262" width="15.140625" style="2" customWidth="1"/>
    <col min="11263" max="11263" width="10.28515625" style="2" customWidth="1"/>
    <col min="11264" max="11264" width="15.42578125" style="2" customWidth="1"/>
    <col min="11265" max="11265" width="13.140625" style="2" customWidth="1"/>
    <col min="11266" max="11268" width="9.140625" style="2" customWidth="1"/>
    <col min="11269" max="11514" width="9.140625" style="2"/>
    <col min="11515" max="11515" width="30.7109375" style="2" customWidth="1"/>
    <col min="11516" max="11516" width="8.140625" style="2" customWidth="1"/>
    <col min="11517" max="11517" width="10.28515625" style="2" customWidth="1"/>
    <col min="11518" max="11518" width="15.140625" style="2" customWidth="1"/>
    <col min="11519" max="11519" width="10.28515625" style="2" customWidth="1"/>
    <col min="11520" max="11520" width="15.42578125" style="2" customWidth="1"/>
    <col min="11521" max="11521" width="13.140625" style="2" customWidth="1"/>
    <col min="11522" max="11524" width="9.140625" style="2" customWidth="1"/>
    <col min="11525" max="11770" width="9.140625" style="2"/>
    <col min="11771" max="11771" width="30.7109375" style="2" customWidth="1"/>
    <col min="11772" max="11772" width="8.140625" style="2" customWidth="1"/>
    <col min="11773" max="11773" width="10.28515625" style="2" customWidth="1"/>
    <col min="11774" max="11774" width="15.140625" style="2" customWidth="1"/>
    <col min="11775" max="11775" width="10.28515625" style="2" customWidth="1"/>
    <col min="11776" max="11776" width="15.42578125" style="2" customWidth="1"/>
    <col min="11777" max="11777" width="13.140625" style="2" customWidth="1"/>
    <col min="11778" max="11780" width="9.140625" style="2" customWidth="1"/>
    <col min="11781" max="12026" width="9.140625" style="2"/>
    <col min="12027" max="12027" width="30.7109375" style="2" customWidth="1"/>
    <col min="12028" max="12028" width="8.140625" style="2" customWidth="1"/>
    <col min="12029" max="12029" width="10.28515625" style="2" customWidth="1"/>
    <col min="12030" max="12030" width="15.140625" style="2" customWidth="1"/>
    <col min="12031" max="12031" width="10.28515625" style="2" customWidth="1"/>
    <col min="12032" max="12032" width="15.42578125" style="2" customWidth="1"/>
    <col min="12033" max="12033" width="13.140625" style="2" customWidth="1"/>
    <col min="12034" max="12036" width="9.140625" style="2" customWidth="1"/>
    <col min="12037" max="12282" width="9.140625" style="2"/>
    <col min="12283" max="12283" width="30.7109375" style="2" customWidth="1"/>
    <col min="12284" max="12284" width="8.140625" style="2" customWidth="1"/>
    <col min="12285" max="12285" width="10.28515625" style="2" customWidth="1"/>
    <col min="12286" max="12286" width="15.140625" style="2" customWidth="1"/>
    <col min="12287" max="12287" width="10.28515625" style="2" customWidth="1"/>
    <col min="12288" max="12288" width="15.42578125" style="2" customWidth="1"/>
    <col min="12289" max="12289" width="13.140625" style="2" customWidth="1"/>
    <col min="12290" max="12292" width="9.140625" style="2" customWidth="1"/>
    <col min="12293" max="12538" width="9.140625" style="2"/>
    <col min="12539" max="12539" width="30.7109375" style="2" customWidth="1"/>
    <col min="12540" max="12540" width="8.140625" style="2" customWidth="1"/>
    <col min="12541" max="12541" width="10.28515625" style="2" customWidth="1"/>
    <col min="12542" max="12542" width="15.140625" style="2" customWidth="1"/>
    <col min="12543" max="12543" width="10.28515625" style="2" customWidth="1"/>
    <col min="12544" max="12544" width="15.42578125" style="2" customWidth="1"/>
    <col min="12545" max="12545" width="13.140625" style="2" customWidth="1"/>
    <col min="12546" max="12548" width="9.140625" style="2" customWidth="1"/>
    <col min="12549" max="12794" width="9.140625" style="2"/>
    <col min="12795" max="12795" width="30.7109375" style="2" customWidth="1"/>
    <col min="12796" max="12796" width="8.140625" style="2" customWidth="1"/>
    <col min="12797" max="12797" width="10.28515625" style="2" customWidth="1"/>
    <col min="12798" max="12798" width="15.140625" style="2" customWidth="1"/>
    <col min="12799" max="12799" width="10.28515625" style="2" customWidth="1"/>
    <col min="12800" max="12800" width="15.42578125" style="2" customWidth="1"/>
    <col min="12801" max="12801" width="13.140625" style="2" customWidth="1"/>
    <col min="12802" max="12804" width="9.140625" style="2" customWidth="1"/>
    <col min="12805" max="13050" width="9.140625" style="2"/>
    <col min="13051" max="13051" width="30.7109375" style="2" customWidth="1"/>
    <col min="13052" max="13052" width="8.140625" style="2" customWidth="1"/>
    <col min="13053" max="13053" width="10.28515625" style="2" customWidth="1"/>
    <col min="13054" max="13054" width="15.140625" style="2" customWidth="1"/>
    <col min="13055" max="13055" width="10.28515625" style="2" customWidth="1"/>
    <col min="13056" max="13056" width="15.42578125" style="2" customWidth="1"/>
    <col min="13057" max="13057" width="13.140625" style="2" customWidth="1"/>
    <col min="13058" max="13060" width="9.140625" style="2" customWidth="1"/>
    <col min="13061" max="13306" width="9.140625" style="2"/>
    <col min="13307" max="13307" width="30.7109375" style="2" customWidth="1"/>
    <col min="13308" max="13308" width="8.140625" style="2" customWidth="1"/>
    <col min="13309" max="13309" width="10.28515625" style="2" customWidth="1"/>
    <col min="13310" max="13310" width="15.140625" style="2" customWidth="1"/>
    <col min="13311" max="13311" width="10.28515625" style="2" customWidth="1"/>
    <col min="13312" max="13312" width="15.42578125" style="2" customWidth="1"/>
    <col min="13313" max="13313" width="13.140625" style="2" customWidth="1"/>
    <col min="13314" max="13316" width="9.140625" style="2" customWidth="1"/>
    <col min="13317" max="13562" width="9.140625" style="2"/>
    <col min="13563" max="13563" width="30.7109375" style="2" customWidth="1"/>
    <col min="13564" max="13564" width="8.140625" style="2" customWidth="1"/>
    <col min="13565" max="13565" width="10.28515625" style="2" customWidth="1"/>
    <col min="13566" max="13566" width="15.140625" style="2" customWidth="1"/>
    <col min="13567" max="13567" width="10.28515625" style="2" customWidth="1"/>
    <col min="13568" max="13568" width="15.42578125" style="2" customWidth="1"/>
    <col min="13569" max="13569" width="13.140625" style="2" customWidth="1"/>
    <col min="13570" max="13572" width="9.140625" style="2" customWidth="1"/>
    <col min="13573" max="13818" width="9.140625" style="2"/>
    <col min="13819" max="13819" width="30.7109375" style="2" customWidth="1"/>
    <col min="13820" max="13820" width="8.140625" style="2" customWidth="1"/>
    <col min="13821" max="13821" width="10.28515625" style="2" customWidth="1"/>
    <col min="13822" max="13822" width="15.140625" style="2" customWidth="1"/>
    <col min="13823" max="13823" width="10.28515625" style="2" customWidth="1"/>
    <col min="13824" max="13824" width="15.42578125" style="2" customWidth="1"/>
    <col min="13825" max="13825" width="13.140625" style="2" customWidth="1"/>
    <col min="13826" max="13828" width="9.140625" style="2" customWidth="1"/>
    <col min="13829" max="14074" width="9.140625" style="2"/>
    <col min="14075" max="14075" width="30.7109375" style="2" customWidth="1"/>
    <col min="14076" max="14076" width="8.140625" style="2" customWidth="1"/>
    <col min="14077" max="14077" width="10.28515625" style="2" customWidth="1"/>
    <col min="14078" max="14078" width="15.140625" style="2" customWidth="1"/>
    <col min="14079" max="14079" width="10.28515625" style="2" customWidth="1"/>
    <col min="14080" max="14080" width="15.42578125" style="2" customWidth="1"/>
    <col min="14081" max="14081" width="13.140625" style="2" customWidth="1"/>
    <col min="14082" max="14084" width="9.140625" style="2" customWidth="1"/>
    <col min="14085" max="14330" width="9.140625" style="2"/>
    <col min="14331" max="14331" width="30.7109375" style="2" customWidth="1"/>
    <col min="14332" max="14332" width="8.140625" style="2" customWidth="1"/>
    <col min="14333" max="14333" width="10.28515625" style="2" customWidth="1"/>
    <col min="14334" max="14334" width="15.140625" style="2" customWidth="1"/>
    <col min="14335" max="14335" width="10.28515625" style="2" customWidth="1"/>
    <col min="14336" max="14336" width="15.42578125" style="2" customWidth="1"/>
    <col min="14337" max="14337" width="13.140625" style="2" customWidth="1"/>
    <col min="14338" max="14340" width="9.140625" style="2" customWidth="1"/>
    <col min="14341" max="14586" width="9.140625" style="2"/>
    <col min="14587" max="14587" width="30.7109375" style="2" customWidth="1"/>
    <col min="14588" max="14588" width="8.140625" style="2" customWidth="1"/>
    <col min="14589" max="14589" width="10.28515625" style="2" customWidth="1"/>
    <col min="14590" max="14590" width="15.140625" style="2" customWidth="1"/>
    <col min="14591" max="14591" width="10.28515625" style="2" customWidth="1"/>
    <col min="14592" max="14592" width="15.42578125" style="2" customWidth="1"/>
    <col min="14593" max="14593" width="13.140625" style="2" customWidth="1"/>
    <col min="14594" max="14596" width="9.140625" style="2" customWidth="1"/>
    <col min="14597" max="14842" width="9.140625" style="2"/>
    <col min="14843" max="14843" width="30.7109375" style="2" customWidth="1"/>
    <col min="14844" max="14844" width="8.140625" style="2" customWidth="1"/>
    <col min="14845" max="14845" width="10.28515625" style="2" customWidth="1"/>
    <col min="14846" max="14846" width="15.140625" style="2" customWidth="1"/>
    <col min="14847" max="14847" width="10.28515625" style="2" customWidth="1"/>
    <col min="14848" max="14848" width="15.42578125" style="2" customWidth="1"/>
    <col min="14849" max="14849" width="13.140625" style="2" customWidth="1"/>
    <col min="14850" max="14852" width="9.140625" style="2" customWidth="1"/>
    <col min="14853" max="15098" width="9.140625" style="2"/>
    <col min="15099" max="15099" width="30.7109375" style="2" customWidth="1"/>
    <col min="15100" max="15100" width="8.140625" style="2" customWidth="1"/>
    <col min="15101" max="15101" width="10.28515625" style="2" customWidth="1"/>
    <col min="15102" max="15102" width="15.140625" style="2" customWidth="1"/>
    <col min="15103" max="15103" width="10.28515625" style="2" customWidth="1"/>
    <col min="15104" max="15104" width="15.42578125" style="2" customWidth="1"/>
    <col min="15105" max="15105" width="13.140625" style="2" customWidth="1"/>
    <col min="15106" max="15108" width="9.140625" style="2" customWidth="1"/>
    <col min="15109" max="15354" width="9.140625" style="2"/>
    <col min="15355" max="15355" width="30.7109375" style="2" customWidth="1"/>
    <col min="15356" max="15356" width="8.140625" style="2" customWidth="1"/>
    <col min="15357" max="15357" width="10.28515625" style="2" customWidth="1"/>
    <col min="15358" max="15358" width="15.140625" style="2" customWidth="1"/>
    <col min="15359" max="15359" width="10.28515625" style="2" customWidth="1"/>
    <col min="15360" max="15360" width="15.42578125" style="2" customWidth="1"/>
    <col min="15361" max="15361" width="13.140625" style="2" customWidth="1"/>
    <col min="15362" max="15364" width="9.140625" style="2" customWidth="1"/>
    <col min="15365" max="15610" width="9.140625" style="2"/>
    <col min="15611" max="15611" width="30.7109375" style="2" customWidth="1"/>
    <col min="15612" max="15612" width="8.140625" style="2" customWidth="1"/>
    <col min="15613" max="15613" width="10.28515625" style="2" customWidth="1"/>
    <col min="15614" max="15614" width="15.140625" style="2" customWidth="1"/>
    <col min="15615" max="15615" width="10.28515625" style="2" customWidth="1"/>
    <col min="15616" max="15616" width="15.42578125" style="2" customWidth="1"/>
    <col min="15617" max="15617" width="13.140625" style="2" customWidth="1"/>
    <col min="15618" max="15620" width="9.140625" style="2" customWidth="1"/>
    <col min="15621" max="15866" width="9.140625" style="2"/>
    <col min="15867" max="15867" width="30.7109375" style="2" customWidth="1"/>
    <col min="15868" max="15868" width="8.140625" style="2" customWidth="1"/>
    <col min="15869" max="15869" width="10.28515625" style="2" customWidth="1"/>
    <col min="15870" max="15870" width="15.140625" style="2" customWidth="1"/>
    <col min="15871" max="15871" width="10.28515625" style="2" customWidth="1"/>
    <col min="15872" max="15872" width="15.42578125" style="2" customWidth="1"/>
    <col min="15873" max="15873" width="13.140625" style="2" customWidth="1"/>
    <col min="15874" max="15876" width="9.140625" style="2" customWidth="1"/>
    <col min="15877" max="16122" width="9.140625" style="2"/>
    <col min="16123" max="16123" width="30.7109375" style="2" customWidth="1"/>
    <col min="16124" max="16124" width="8.140625" style="2" customWidth="1"/>
    <col min="16125" max="16125" width="10.28515625" style="2" customWidth="1"/>
    <col min="16126" max="16126" width="15.140625" style="2" customWidth="1"/>
    <col min="16127" max="16127" width="10.28515625" style="2" customWidth="1"/>
    <col min="16128" max="16128" width="15.42578125" style="2" customWidth="1"/>
    <col min="16129" max="16129" width="13.140625" style="2" customWidth="1"/>
    <col min="16130" max="16132" width="9.140625" style="2" customWidth="1"/>
    <col min="16133" max="16384" width="9.140625" style="2"/>
  </cols>
  <sheetData>
    <row r="1" spans="1:9" ht="15" customHeight="1" x14ac:dyDescent="0.2">
      <c r="D1" s="47" t="s">
        <v>265</v>
      </c>
      <c r="E1" s="47"/>
    </row>
    <row r="2" spans="1:9" ht="51.75" customHeight="1" x14ac:dyDescent="0.2">
      <c r="D2" s="48" t="s">
        <v>247</v>
      </c>
      <c r="E2" s="48"/>
    </row>
    <row r="3" spans="1:9" x14ac:dyDescent="0.2">
      <c r="D3" s="47" t="s">
        <v>258</v>
      </c>
      <c r="E3" s="47"/>
    </row>
    <row r="5" spans="1:9" ht="30" customHeight="1" x14ac:dyDescent="0.2">
      <c r="A5" s="46" t="s">
        <v>254</v>
      </c>
      <c r="B5" s="46"/>
      <c r="C5" s="46"/>
      <c r="D5" s="46"/>
      <c r="E5" s="46"/>
      <c r="F5" s="45"/>
      <c r="G5" s="45"/>
      <c r="H5" s="45"/>
      <c r="I5" s="45"/>
    </row>
    <row r="6" spans="1:9" x14ac:dyDescent="0.2">
      <c r="F6" s="45"/>
      <c r="G6" s="45"/>
      <c r="H6" s="45"/>
      <c r="I6" s="45"/>
    </row>
    <row r="7" spans="1:9" ht="26.25" customHeight="1" x14ac:dyDescent="0.2">
      <c r="E7" s="1" t="s">
        <v>251</v>
      </c>
      <c r="F7" s="45"/>
      <c r="G7" s="45"/>
      <c r="H7" s="45"/>
      <c r="I7" s="45"/>
    </row>
    <row r="8" spans="1:9" x14ac:dyDescent="0.2">
      <c r="A8" s="4" t="s">
        <v>248</v>
      </c>
      <c r="B8" s="5" t="s">
        <v>63</v>
      </c>
      <c r="C8" s="5" t="s">
        <v>24</v>
      </c>
      <c r="D8" s="40" t="s">
        <v>249</v>
      </c>
      <c r="E8" s="40" t="s">
        <v>250</v>
      </c>
    </row>
    <row r="9" spans="1:9" x14ac:dyDescent="0.2">
      <c r="A9" s="4" t="s">
        <v>259</v>
      </c>
      <c r="B9" s="41"/>
      <c r="C9" s="41"/>
      <c r="D9" s="43">
        <f>D10+D93+D101+D141+D153+D163+D175+D180+D183+D218+D228+D231+D239+D242</f>
        <v>454012480.89000005</v>
      </c>
      <c r="E9" s="43">
        <f>E10+E93+E101+E141+E153+E163+E175+E180+E183+E218+E228+E231+E239+E242</f>
        <v>453313180.88999999</v>
      </c>
    </row>
    <row r="10" spans="1:9" ht="38.25" x14ac:dyDescent="0.2">
      <c r="A10" s="7" t="s">
        <v>0</v>
      </c>
      <c r="B10" s="8" t="s">
        <v>1</v>
      </c>
      <c r="C10" s="8"/>
      <c r="D10" s="9">
        <f>D11+D25+D45+D52+D61</f>
        <v>242513492.05000001</v>
      </c>
      <c r="E10" s="9">
        <f>E11+E25+E45+E52+E61</f>
        <v>233700913.05000001</v>
      </c>
    </row>
    <row r="11" spans="1:9" ht="18" customHeight="1" x14ac:dyDescent="0.2">
      <c r="A11" s="10" t="s">
        <v>2</v>
      </c>
      <c r="B11" s="12" t="s">
        <v>3</v>
      </c>
      <c r="C11" s="12"/>
      <c r="D11" s="13">
        <f>D12+D16+D18+D21+D23</f>
        <v>62398494</v>
      </c>
      <c r="E11" s="13">
        <f>E12+E16+E18+E21+E23</f>
        <v>59648720</v>
      </c>
    </row>
    <row r="12" spans="1:9" ht="40.5" x14ac:dyDescent="0.2">
      <c r="A12" s="14" t="s">
        <v>37</v>
      </c>
      <c r="B12" s="15" t="s">
        <v>87</v>
      </c>
      <c r="C12" s="15"/>
      <c r="D12" s="16">
        <v>11948100</v>
      </c>
      <c r="E12" s="16">
        <v>11948100</v>
      </c>
    </row>
    <row r="13" spans="1:9" ht="63.75" x14ac:dyDescent="0.2">
      <c r="A13" s="17" t="s">
        <v>64</v>
      </c>
      <c r="B13" s="18" t="s">
        <v>87</v>
      </c>
      <c r="C13" s="18" t="s">
        <v>65</v>
      </c>
      <c r="D13" s="33">
        <v>1352520</v>
      </c>
      <c r="E13" s="33">
        <v>2014520</v>
      </c>
    </row>
    <row r="14" spans="1:9" ht="25.5" x14ac:dyDescent="0.2">
      <c r="A14" s="17" t="s">
        <v>68</v>
      </c>
      <c r="B14" s="18" t="s">
        <v>87</v>
      </c>
      <c r="C14" s="18" t="s">
        <v>71</v>
      </c>
      <c r="D14" s="33">
        <v>10434680</v>
      </c>
      <c r="E14" s="33">
        <v>9772680</v>
      </c>
    </row>
    <row r="15" spans="1:9" x14ac:dyDescent="0.2">
      <c r="A15" s="17" t="s">
        <v>83</v>
      </c>
      <c r="B15" s="18" t="s">
        <v>87</v>
      </c>
      <c r="C15" s="18" t="s">
        <v>82</v>
      </c>
      <c r="D15" s="33">
        <v>160900</v>
      </c>
      <c r="E15" s="33">
        <v>160900</v>
      </c>
    </row>
    <row r="16" spans="1:9" ht="81" x14ac:dyDescent="0.2">
      <c r="A16" s="14" t="s">
        <v>234</v>
      </c>
      <c r="B16" s="15" t="s">
        <v>238</v>
      </c>
      <c r="C16" s="15"/>
      <c r="D16" s="49">
        <v>3304194</v>
      </c>
      <c r="E16" s="49">
        <v>3177720</v>
      </c>
    </row>
    <row r="17" spans="1:5" ht="25.5" x14ac:dyDescent="0.2">
      <c r="A17" s="23" t="s">
        <v>68</v>
      </c>
      <c r="B17" s="24" t="s">
        <v>238</v>
      </c>
      <c r="C17" s="24" t="s">
        <v>71</v>
      </c>
      <c r="D17" s="20">
        <v>3304194</v>
      </c>
      <c r="E17" s="20">
        <v>3177720</v>
      </c>
    </row>
    <row r="18" spans="1:5" ht="54" x14ac:dyDescent="0.2">
      <c r="A18" s="14" t="s">
        <v>97</v>
      </c>
      <c r="B18" s="15" t="s">
        <v>252</v>
      </c>
      <c r="C18" s="15"/>
      <c r="D18" s="49">
        <v>46579200</v>
      </c>
      <c r="E18" s="49">
        <v>44210900</v>
      </c>
    </row>
    <row r="19" spans="1:5" ht="63.75" x14ac:dyDescent="0.2">
      <c r="A19" s="17" t="s">
        <v>64</v>
      </c>
      <c r="B19" s="18" t="s">
        <v>98</v>
      </c>
      <c r="C19" s="18" t="s">
        <v>65</v>
      </c>
      <c r="D19" s="34">
        <v>46473200</v>
      </c>
      <c r="E19" s="33">
        <v>44104900</v>
      </c>
    </row>
    <row r="20" spans="1:5" ht="25.5" x14ac:dyDescent="0.2">
      <c r="A20" s="17" t="s">
        <v>68</v>
      </c>
      <c r="B20" s="18" t="s">
        <v>98</v>
      </c>
      <c r="C20" s="18" t="s">
        <v>71</v>
      </c>
      <c r="D20" s="33">
        <v>106000</v>
      </c>
      <c r="E20" s="33">
        <v>106000</v>
      </c>
    </row>
    <row r="21" spans="1:5" ht="40.5" x14ac:dyDescent="0.2">
      <c r="A21" s="14" t="s">
        <v>38</v>
      </c>
      <c r="B21" s="15" t="s">
        <v>88</v>
      </c>
      <c r="C21" s="15"/>
      <c r="D21" s="16">
        <v>412000</v>
      </c>
      <c r="E21" s="16">
        <v>312000</v>
      </c>
    </row>
    <row r="22" spans="1:5" ht="25.5" x14ac:dyDescent="0.2">
      <c r="A22" s="17" t="s">
        <v>68</v>
      </c>
      <c r="B22" s="18" t="s">
        <v>88</v>
      </c>
      <c r="C22" s="18" t="s">
        <v>71</v>
      </c>
      <c r="D22" s="33">
        <v>412000</v>
      </c>
      <c r="E22" s="33">
        <v>312000</v>
      </c>
    </row>
    <row r="23" spans="1:5" ht="27" x14ac:dyDescent="0.2">
      <c r="A23" s="14" t="s">
        <v>7</v>
      </c>
      <c r="B23" s="15" t="s">
        <v>89</v>
      </c>
      <c r="C23" s="15"/>
      <c r="D23" s="16">
        <v>155000</v>
      </c>
      <c r="E23" s="16">
        <v>0</v>
      </c>
    </row>
    <row r="24" spans="1:5" ht="25.5" x14ac:dyDescent="0.2">
      <c r="A24" s="17" t="s">
        <v>68</v>
      </c>
      <c r="B24" s="18" t="s">
        <v>89</v>
      </c>
      <c r="C24" s="18" t="s">
        <v>71</v>
      </c>
      <c r="D24" s="33">
        <v>155000</v>
      </c>
      <c r="E24" s="33">
        <v>0</v>
      </c>
    </row>
    <row r="25" spans="1:5" x14ac:dyDescent="0.2">
      <c r="A25" s="10" t="s">
        <v>90</v>
      </c>
      <c r="B25" s="12" t="s">
        <v>91</v>
      </c>
      <c r="C25" s="12"/>
      <c r="D25" s="13">
        <f>D26+D30+D32+D34+D37+D39+D41+D43</f>
        <v>138765327.05000001</v>
      </c>
      <c r="E25" s="13">
        <f>E26+E30+E32+E34+E37+E39+E41+E43</f>
        <v>133656081.05</v>
      </c>
    </row>
    <row r="26" spans="1:5" ht="54" x14ac:dyDescent="0.2">
      <c r="A26" s="14" t="s">
        <v>40</v>
      </c>
      <c r="B26" s="15" t="s">
        <v>92</v>
      </c>
      <c r="C26" s="15"/>
      <c r="D26" s="35">
        <v>24119500</v>
      </c>
      <c r="E26" s="35">
        <v>23748100</v>
      </c>
    </row>
    <row r="27" spans="1:5" ht="63.75" x14ac:dyDescent="0.2">
      <c r="A27" s="17" t="s">
        <v>64</v>
      </c>
      <c r="B27" s="18" t="s">
        <v>92</v>
      </c>
      <c r="C27" s="18" t="s">
        <v>65</v>
      </c>
      <c r="D27" s="19">
        <v>7728725</v>
      </c>
      <c r="E27" s="19">
        <v>7707325</v>
      </c>
    </row>
    <row r="28" spans="1:5" ht="25.5" x14ac:dyDescent="0.2">
      <c r="A28" s="17" t="s">
        <v>68</v>
      </c>
      <c r="B28" s="18" t="s">
        <v>92</v>
      </c>
      <c r="C28" s="18" t="s">
        <v>71</v>
      </c>
      <c r="D28" s="36">
        <v>16127145</v>
      </c>
      <c r="E28" s="36">
        <v>15777145</v>
      </c>
    </row>
    <row r="29" spans="1:5" x14ac:dyDescent="0.2">
      <c r="A29" s="17" t="s">
        <v>83</v>
      </c>
      <c r="B29" s="18" t="s">
        <v>92</v>
      </c>
      <c r="C29" s="18" t="s">
        <v>82</v>
      </c>
      <c r="D29" s="36">
        <v>263630</v>
      </c>
      <c r="E29" s="36">
        <v>263630</v>
      </c>
    </row>
    <row r="30" spans="1:5" ht="81" x14ac:dyDescent="0.2">
      <c r="A30" s="14" t="s">
        <v>234</v>
      </c>
      <c r="B30" s="15" t="s">
        <v>239</v>
      </c>
      <c r="C30" s="15"/>
      <c r="D30" s="49">
        <v>10553350</v>
      </c>
      <c r="E30" s="49">
        <v>10168704</v>
      </c>
    </row>
    <row r="31" spans="1:5" ht="25.5" x14ac:dyDescent="0.2">
      <c r="A31" s="23" t="s">
        <v>68</v>
      </c>
      <c r="B31" s="24" t="s">
        <v>239</v>
      </c>
      <c r="C31" s="24" t="s">
        <v>71</v>
      </c>
      <c r="D31" s="20">
        <v>10553350</v>
      </c>
      <c r="E31" s="20">
        <v>10168704</v>
      </c>
    </row>
    <row r="32" spans="1:5" ht="94.5" x14ac:dyDescent="0.2">
      <c r="A32" s="26" t="s">
        <v>235</v>
      </c>
      <c r="B32" s="27" t="s">
        <v>240</v>
      </c>
      <c r="C32" s="27"/>
      <c r="D32" s="25">
        <v>3037177.05</v>
      </c>
      <c r="E32" s="25">
        <v>3649477.05</v>
      </c>
    </row>
    <row r="33" spans="1:7" ht="25.5" x14ac:dyDescent="0.2">
      <c r="A33" s="23" t="s">
        <v>68</v>
      </c>
      <c r="B33" s="24" t="s">
        <v>240</v>
      </c>
      <c r="C33" s="24" t="s">
        <v>71</v>
      </c>
      <c r="D33" s="20">
        <v>3037177.05</v>
      </c>
      <c r="E33" s="20">
        <v>3649477.05</v>
      </c>
    </row>
    <row r="34" spans="1:7" ht="108" x14ac:dyDescent="0.2">
      <c r="A34" s="14" t="s">
        <v>99</v>
      </c>
      <c r="B34" s="15" t="s">
        <v>100</v>
      </c>
      <c r="C34" s="15"/>
      <c r="D34" s="50">
        <v>99803300</v>
      </c>
      <c r="E34" s="50">
        <v>94859200</v>
      </c>
    </row>
    <row r="35" spans="1:7" ht="63.75" x14ac:dyDescent="0.2">
      <c r="A35" s="17" t="s">
        <v>64</v>
      </c>
      <c r="B35" s="18" t="s">
        <v>100</v>
      </c>
      <c r="C35" s="18" t="s">
        <v>65</v>
      </c>
      <c r="D35" s="36">
        <v>98224800</v>
      </c>
      <c r="E35" s="36">
        <v>93280700</v>
      </c>
    </row>
    <row r="36" spans="1:7" ht="25.5" x14ac:dyDescent="0.2">
      <c r="A36" s="17" t="s">
        <v>68</v>
      </c>
      <c r="B36" s="18" t="s">
        <v>100</v>
      </c>
      <c r="C36" s="18" t="s">
        <v>71</v>
      </c>
      <c r="D36" s="36">
        <v>1578500</v>
      </c>
      <c r="E36" s="36">
        <v>1578500</v>
      </c>
    </row>
    <row r="37" spans="1:7" ht="54" x14ac:dyDescent="0.2">
      <c r="A37" s="14" t="s">
        <v>192</v>
      </c>
      <c r="B37" s="15" t="s">
        <v>193</v>
      </c>
      <c r="C37" s="15"/>
      <c r="D37" s="49">
        <v>407000</v>
      </c>
      <c r="E37" s="49">
        <v>385600</v>
      </c>
      <c r="F37" s="51">
        <f>D37+D34+D30+D18+D16</f>
        <v>160647044</v>
      </c>
      <c r="G37" s="51">
        <f>E37+E34+E30+E18+E16</f>
        <v>152802124</v>
      </c>
    </row>
    <row r="38" spans="1:7" ht="25.5" x14ac:dyDescent="0.2">
      <c r="A38" s="17" t="s">
        <v>68</v>
      </c>
      <c r="B38" s="18" t="s">
        <v>193</v>
      </c>
      <c r="C38" s="18" t="s">
        <v>71</v>
      </c>
      <c r="D38" s="36">
        <v>407000</v>
      </c>
      <c r="E38" s="36">
        <v>385600</v>
      </c>
    </row>
    <row r="39" spans="1:7" ht="40.5" x14ac:dyDescent="0.2">
      <c r="A39" s="14" t="s">
        <v>41</v>
      </c>
      <c r="B39" s="15" t="s">
        <v>93</v>
      </c>
      <c r="C39" s="15"/>
      <c r="D39" s="35">
        <v>0</v>
      </c>
      <c r="E39" s="35">
        <v>0</v>
      </c>
    </row>
    <row r="40" spans="1:7" ht="25.5" x14ac:dyDescent="0.2">
      <c r="A40" s="17" t="s">
        <v>68</v>
      </c>
      <c r="B40" s="18" t="s">
        <v>93</v>
      </c>
      <c r="C40" s="18" t="s">
        <v>71</v>
      </c>
      <c r="D40" s="36">
        <v>0</v>
      </c>
      <c r="E40" s="36">
        <v>0</v>
      </c>
    </row>
    <row r="41" spans="1:7" ht="40.5" x14ac:dyDescent="0.2">
      <c r="A41" s="14" t="s">
        <v>39</v>
      </c>
      <c r="B41" s="15" t="s">
        <v>96</v>
      </c>
      <c r="C41" s="15"/>
      <c r="D41" s="35">
        <v>280000</v>
      </c>
      <c r="E41" s="35">
        <v>280000</v>
      </c>
    </row>
    <row r="42" spans="1:7" ht="25.5" x14ac:dyDescent="0.2">
      <c r="A42" s="17" t="s">
        <v>68</v>
      </c>
      <c r="B42" s="18" t="s">
        <v>96</v>
      </c>
      <c r="C42" s="18" t="s">
        <v>71</v>
      </c>
      <c r="D42" s="37">
        <v>280000</v>
      </c>
      <c r="E42" s="37">
        <v>280000</v>
      </c>
    </row>
    <row r="43" spans="1:7" ht="27" x14ac:dyDescent="0.2">
      <c r="A43" s="14" t="s">
        <v>95</v>
      </c>
      <c r="B43" s="15" t="s">
        <v>94</v>
      </c>
      <c r="C43" s="15"/>
      <c r="D43" s="35">
        <v>565000</v>
      </c>
      <c r="E43" s="35">
        <v>565000</v>
      </c>
    </row>
    <row r="44" spans="1:7" ht="25.5" x14ac:dyDescent="0.2">
      <c r="A44" s="17" t="s">
        <v>68</v>
      </c>
      <c r="B44" s="18" t="s">
        <v>94</v>
      </c>
      <c r="C44" s="18" t="s">
        <v>71</v>
      </c>
      <c r="D44" s="36">
        <v>565000</v>
      </c>
      <c r="E44" s="36">
        <v>565000</v>
      </c>
    </row>
    <row r="45" spans="1:7" x14ac:dyDescent="0.2">
      <c r="A45" s="10" t="s">
        <v>101</v>
      </c>
      <c r="B45" s="12" t="s">
        <v>102</v>
      </c>
      <c r="C45" s="12"/>
      <c r="D45" s="13">
        <f>D46+D50</f>
        <v>12692900</v>
      </c>
      <c r="E45" s="13">
        <f>E46+E50</f>
        <v>12421900</v>
      </c>
    </row>
    <row r="46" spans="1:7" ht="40.5" x14ac:dyDescent="0.2">
      <c r="A46" s="14" t="s">
        <v>43</v>
      </c>
      <c r="B46" s="15" t="s">
        <v>103</v>
      </c>
      <c r="C46" s="15"/>
      <c r="D46" s="35">
        <v>12363300</v>
      </c>
      <c r="E46" s="35">
        <v>12363300</v>
      </c>
    </row>
    <row r="47" spans="1:7" ht="63.75" x14ac:dyDescent="0.2">
      <c r="A47" s="17" t="s">
        <v>64</v>
      </c>
      <c r="B47" s="18" t="s">
        <v>103</v>
      </c>
      <c r="C47" s="18" t="s">
        <v>65</v>
      </c>
      <c r="D47" s="19">
        <v>10925462.59</v>
      </c>
      <c r="E47" s="19">
        <v>11075462.59</v>
      </c>
    </row>
    <row r="48" spans="1:7" ht="25.5" x14ac:dyDescent="0.2">
      <c r="A48" s="17" t="s">
        <v>68</v>
      </c>
      <c r="B48" s="18" t="s">
        <v>103</v>
      </c>
      <c r="C48" s="18" t="s">
        <v>71</v>
      </c>
      <c r="D48" s="19">
        <v>1432337.41</v>
      </c>
      <c r="E48" s="19">
        <v>1282337.4099999999</v>
      </c>
    </row>
    <row r="49" spans="1:6" x14ac:dyDescent="0.2">
      <c r="A49" s="17" t="s">
        <v>83</v>
      </c>
      <c r="B49" s="18" t="s">
        <v>103</v>
      </c>
      <c r="C49" s="18" t="s">
        <v>82</v>
      </c>
      <c r="D49" s="36">
        <v>5500</v>
      </c>
      <c r="E49" s="36">
        <v>5500</v>
      </c>
    </row>
    <row r="50" spans="1:6" ht="27" x14ac:dyDescent="0.2">
      <c r="A50" s="14" t="s">
        <v>42</v>
      </c>
      <c r="B50" s="15" t="s">
        <v>104</v>
      </c>
      <c r="C50" s="15"/>
      <c r="D50" s="16">
        <v>329600</v>
      </c>
      <c r="E50" s="16">
        <v>58600</v>
      </c>
    </row>
    <row r="51" spans="1:6" ht="25.5" x14ac:dyDescent="0.2">
      <c r="A51" s="17" t="s">
        <v>68</v>
      </c>
      <c r="B51" s="18" t="s">
        <v>104</v>
      </c>
      <c r="C51" s="18" t="s">
        <v>71</v>
      </c>
      <c r="D51" s="36">
        <v>329600</v>
      </c>
      <c r="E51" s="36">
        <v>58600</v>
      </c>
    </row>
    <row r="52" spans="1:6" ht="38.25" x14ac:dyDescent="0.2">
      <c r="A52" s="10" t="s">
        <v>4</v>
      </c>
      <c r="B52" s="12" t="s">
        <v>5</v>
      </c>
      <c r="C52" s="12"/>
      <c r="D52" s="13">
        <f>D53+D55+D57+D59</f>
        <v>1963691</v>
      </c>
      <c r="E52" s="13">
        <f>E53+E55+E57+E59</f>
        <v>1963691</v>
      </c>
    </row>
    <row r="53" spans="1:6" ht="27" x14ac:dyDescent="0.2">
      <c r="A53" s="14" t="s">
        <v>44</v>
      </c>
      <c r="B53" s="15" t="s">
        <v>105</v>
      </c>
      <c r="C53" s="15"/>
      <c r="D53" s="35">
        <v>272600</v>
      </c>
      <c r="E53" s="35">
        <v>272600</v>
      </c>
      <c r="F53" s="51">
        <f>D53+D55</f>
        <v>402520</v>
      </c>
    </row>
    <row r="54" spans="1:6" ht="25.5" x14ac:dyDescent="0.2">
      <c r="A54" s="17" t="s">
        <v>68</v>
      </c>
      <c r="B54" s="18" t="s">
        <v>105</v>
      </c>
      <c r="C54" s="18" t="s">
        <v>71</v>
      </c>
      <c r="D54" s="36">
        <v>272600</v>
      </c>
      <c r="E54" s="36">
        <v>272600</v>
      </c>
    </row>
    <row r="55" spans="1:6" ht="81" x14ac:dyDescent="0.2">
      <c r="A55" s="14" t="s">
        <v>245</v>
      </c>
      <c r="B55" s="15" t="s">
        <v>244</v>
      </c>
      <c r="C55" s="15"/>
      <c r="D55" s="35">
        <v>129920</v>
      </c>
      <c r="E55" s="35">
        <v>129920</v>
      </c>
    </row>
    <row r="56" spans="1:6" ht="25.5" x14ac:dyDescent="0.2">
      <c r="A56" s="17" t="s">
        <v>68</v>
      </c>
      <c r="B56" s="18" t="s">
        <v>244</v>
      </c>
      <c r="C56" s="18" t="s">
        <v>71</v>
      </c>
      <c r="D56" s="19">
        <v>129920</v>
      </c>
      <c r="E56" s="19">
        <v>129920</v>
      </c>
    </row>
    <row r="57" spans="1:6" ht="27" x14ac:dyDescent="0.2">
      <c r="A57" s="14" t="s">
        <v>107</v>
      </c>
      <c r="B57" s="15" t="s">
        <v>106</v>
      </c>
      <c r="C57" s="15"/>
      <c r="D57" s="35">
        <v>326500</v>
      </c>
      <c r="E57" s="35">
        <v>326500</v>
      </c>
    </row>
    <row r="58" spans="1:6" x14ac:dyDescent="0.2">
      <c r="A58" s="17" t="s">
        <v>83</v>
      </c>
      <c r="B58" s="18" t="s">
        <v>106</v>
      </c>
      <c r="C58" s="18" t="s">
        <v>82</v>
      </c>
      <c r="D58" s="19">
        <v>326500</v>
      </c>
      <c r="E58" s="19">
        <v>326500</v>
      </c>
    </row>
    <row r="59" spans="1:6" ht="27" x14ac:dyDescent="0.2">
      <c r="A59" s="14" t="s">
        <v>6</v>
      </c>
      <c r="B59" s="15" t="s">
        <v>108</v>
      </c>
      <c r="C59" s="15"/>
      <c r="D59" s="16">
        <v>1234671</v>
      </c>
      <c r="E59" s="16">
        <v>1234671</v>
      </c>
    </row>
    <row r="60" spans="1:6" ht="63.75" x14ac:dyDescent="0.2">
      <c r="A60" s="17" t="s">
        <v>64</v>
      </c>
      <c r="B60" s="18" t="s">
        <v>108</v>
      </c>
      <c r="C60" s="18" t="s">
        <v>65</v>
      </c>
      <c r="D60" s="19">
        <v>1234671</v>
      </c>
      <c r="E60" s="19">
        <v>1234671</v>
      </c>
    </row>
    <row r="61" spans="1:6" ht="25.5" x14ac:dyDescent="0.2">
      <c r="A61" s="10" t="s">
        <v>109</v>
      </c>
      <c r="B61" s="12" t="s">
        <v>110</v>
      </c>
      <c r="C61" s="12"/>
      <c r="D61" s="13">
        <f>D62+D65+D69+D71+D74+D77+D81+D84+D86+D88+D91</f>
        <v>26693080</v>
      </c>
      <c r="E61" s="13">
        <f>E62+E65+E69+E71+E74+E77+E81+E84+E86+E88+E91</f>
        <v>26010521</v>
      </c>
    </row>
    <row r="62" spans="1:6" ht="27" x14ac:dyDescent="0.2">
      <c r="A62" s="14" t="s">
        <v>112</v>
      </c>
      <c r="B62" s="15" t="s">
        <v>111</v>
      </c>
      <c r="C62" s="15"/>
      <c r="D62" s="35">
        <v>3731700</v>
      </c>
      <c r="E62" s="35">
        <v>3731700</v>
      </c>
    </row>
    <row r="63" spans="1:6" ht="63.75" x14ac:dyDescent="0.2">
      <c r="A63" s="17" t="s">
        <v>64</v>
      </c>
      <c r="B63" s="18" t="s">
        <v>111</v>
      </c>
      <c r="C63" s="18" t="s">
        <v>65</v>
      </c>
      <c r="D63" s="19">
        <v>3719700</v>
      </c>
      <c r="E63" s="19">
        <v>3719700</v>
      </c>
    </row>
    <row r="64" spans="1:6" ht="25.5" x14ac:dyDescent="0.2">
      <c r="A64" s="17" t="s">
        <v>68</v>
      </c>
      <c r="B64" s="18" t="s">
        <v>111</v>
      </c>
      <c r="C64" s="18" t="s">
        <v>71</v>
      </c>
      <c r="D64" s="19">
        <v>12000</v>
      </c>
      <c r="E64" s="19">
        <v>12000</v>
      </c>
    </row>
    <row r="65" spans="1:5" ht="40.5" x14ac:dyDescent="0.2">
      <c r="A65" s="14" t="s">
        <v>113</v>
      </c>
      <c r="B65" s="15" t="s">
        <v>114</v>
      </c>
      <c r="C65" s="15"/>
      <c r="D65" s="16">
        <v>18184400</v>
      </c>
      <c r="E65" s="16">
        <v>18184400</v>
      </c>
    </row>
    <row r="66" spans="1:5" ht="63.75" x14ac:dyDescent="0.2">
      <c r="A66" s="17" t="s">
        <v>64</v>
      </c>
      <c r="B66" s="18" t="s">
        <v>114</v>
      </c>
      <c r="C66" s="18" t="s">
        <v>65</v>
      </c>
      <c r="D66" s="19">
        <v>15306580</v>
      </c>
      <c r="E66" s="19">
        <v>15716580</v>
      </c>
    </row>
    <row r="67" spans="1:5" ht="25.5" x14ac:dyDescent="0.2">
      <c r="A67" s="17" t="s">
        <v>68</v>
      </c>
      <c r="B67" s="18" t="s">
        <v>114</v>
      </c>
      <c r="C67" s="18" t="s">
        <v>71</v>
      </c>
      <c r="D67" s="36">
        <v>2811520</v>
      </c>
      <c r="E67" s="36">
        <v>2401520</v>
      </c>
    </row>
    <row r="68" spans="1:5" x14ac:dyDescent="0.2">
      <c r="A68" s="17" t="s">
        <v>83</v>
      </c>
      <c r="B68" s="18" t="s">
        <v>114</v>
      </c>
      <c r="C68" s="18" t="s">
        <v>82</v>
      </c>
      <c r="D68" s="36">
        <v>66300</v>
      </c>
      <c r="E68" s="36">
        <v>66300</v>
      </c>
    </row>
    <row r="69" spans="1:5" ht="81" x14ac:dyDescent="0.2">
      <c r="A69" s="14" t="s">
        <v>234</v>
      </c>
      <c r="B69" s="15" t="s">
        <v>241</v>
      </c>
      <c r="C69" s="15"/>
      <c r="D69" s="16">
        <v>693880</v>
      </c>
      <c r="E69" s="16">
        <v>667321</v>
      </c>
    </row>
    <row r="70" spans="1:5" ht="25.5" x14ac:dyDescent="0.2">
      <c r="A70" s="23" t="s">
        <v>68</v>
      </c>
      <c r="B70" s="24" t="s">
        <v>241</v>
      </c>
      <c r="C70" s="24" t="s">
        <v>71</v>
      </c>
      <c r="D70" s="20">
        <v>693880</v>
      </c>
      <c r="E70" s="20">
        <v>667321</v>
      </c>
    </row>
    <row r="71" spans="1:5" ht="27" x14ac:dyDescent="0.2">
      <c r="A71" s="14" t="s">
        <v>45</v>
      </c>
      <c r="B71" s="15" t="s">
        <v>115</v>
      </c>
      <c r="C71" s="15"/>
      <c r="D71" s="35">
        <v>260600</v>
      </c>
      <c r="E71" s="35">
        <v>260600</v>
      </c>
    </row>
    <row r="72" spans="1:5" ht="63.75" x14ac:dyDescent="0.2">
      <c r="A72" s="17" t="s">
        <v>64</v>
      </c>
      <c r="B72" s="18" t="s">
        <v>115</v>
      </c>
      <c r="C72" s="18" t="s">
        <v>65</v>
      </c>
      <c r="D72" s="19">
        <v>40600</v>
      </c>
      <c r="E72" s="19">
        <v>40600</v>
      </c>
    </row>
    <row r="73" spans="1:5" x14ac:dyDescent="0.2">
      <c r="A73" s="17" t="s">
        <v>83</v>
      </c>
      <c r="B73" s="18" t="s">
        <v>115</v>
      </c>
      <c r="C73" s="18" t="s">
        <v>71</v>
      </c>
      <c r="D73" s="36">
        <v>220000</v>
      </c>
      <c r="E73" s="36">
        <v>220000</v>
      </c>
    </row>
    <row r="74" spans="1:5" ht="40.5" x14ac:dyDescent="0.2">
      <c r="A74" s="14" t="s">
        <v>10</v>
      </c>
      <c r="B74" s="15" t="s">
        <v>116</v>
      </c>
      <c r="C74" s="15"/>
      <c r="D74" s="35">
        <v>508800</v>
      </c>
      <c r="E74" s="35">
        <v>508800</v>
      </c>
    </row>
    <row r="75" spans="1:5" ht="63.75" x14ac:dyDescent="0.2">
      <c r="A75" s="17" t="s">
        <v>64</v>
      </c>
      <c r="B75" s="18" t="s">
        <v>116</v>
      </c>
      <c r="C75" s="18" t="s">
        <v>65</v>
      </c>
      <c r="D75" s="36">
        <v>401500</v>
      </c>
      <c r="E75" s="36">
        <v>401500</v>
      </c>
    </row>
    <row r="76" spans="1:5" ht="25.5" x14ac:dyDescent="0.2">
      <c r="A76" s="17" t="s">
        <v>68</v>
      </c>
      <c r="B76" s="18" t="s">
        <v>116</v>
      </c>
      <c r="C76" s="18" t="s">
        <v>71</v>
      </c>
      <c r="D76" s="19">
        <v>107300</v>
      </c>
      <c r="E76" s="19">
        <v>107300</v>
      </c>
    </row>
    <row r="77" spans="1:5" ht="27" x14ac:dyDescent="0.2">
      <c r="A77" s="14" t="s">
        <v>9</v>
      </c>
      <c r="B77" s="15" t="s">
        <v>117</v>
      </c>
      <c r="C77" s="15"/>
      <c r="D77" s="16">
        <v>486500</v>
      </c>
      <c r="E77" s="16">
        <v>597500</v>
      </c>
    </row>
    <row r="78" spans="1:5" ht="63.75" x14ac:dyDescent="0.2">
      <c r="A78" s="17" t="s">
        <v>64</v>
      </c>
      <c r="B78" s="18" t="s">
        <v>117</v>
      </c>
      <c r="C78" s="18" t="s">
        <v>65</v>
      </c>
      <c r="D78" s="19">
        <v>101500</v>
      </c>
      <c r="E78" s="19">
        <v>101500</v>
      </c>
    </row>
    <row r="79" spans="1:5" ht="25.5" x14ac:dyDescent="0.2">
      <c r="A79" s="17" t="s">
        <v>68</v>
      </c>
      <c r="B79" s="18" t="s">
        <v>117</v>
      </c>
      <c r="C79" s="18" t="s">
        <v>71</v>
      </c>
      <c r="D79" s="36">
        <v>200000</v>
      </c>
      <c r="E79" s="36">
        <v>311000</v>
      </c>
    </row>
    <row r="80" spans="1:5" x14ac:dyDescent="0.2">
      <c r="A80" s="17" t="s">
        <v>83</v>
      </c>
      <c r="B80" s="18" t="s">
        <v>117</v>
      </c>
      <c r="C80" s="18" t="s">
        <v>82</v>
      </c>
      <c r="D80" s="19">
        <v>185000</v>
      </c>
      <c r="E80" s="19">
        <v>185000</v>
      </c>
    </row>
    <row r="81" spans="1:5" ht="13.5" x14ac:dyDescent="0.2">
      <c r="A81" s="14" t="s">
        <v>8</v>
      </c>
      <c r="B81" s="15" t="s">
        <v>118</v>
      </c>
      <c r="C81" s="15"/>
      <c r="D81" s="35">
        <v>490200</v>
      </c>
      <c r="E81" s="35">
        <v>490200</v>
      </c>
    </row>
    <row r="82" spans="1:5" ht="63.75" x14ac:dyDescent="0.2">
      <c r="A82" s="17" t="s">
        <v>64</v>
      </c>
      <c r="B82" s="18" t="s">
        <v>118</v>
      </c>
      <c r="C82" s="18" t="s">
        <v>65</v>
      </c>
      <c r="D82" s="36">
        <v>344000</v>
      </c>
      <c r="E82" s="36">
        <v>344000</v>
      </c>
    </row>
    <row r="83" spans="1:5" ht="25.5" x14ac:dyDescent="0.2">
      <c r="A83" s="17" t="s">
        <v>68</v>
      </c>
      <c r="B83" s="18" t="s">
        <v>118</v>
      </c>
      <c r="C83" s="18" t="s">
        <v>71</v>
      </c>
      <c r="D83" s="36">
        <v>146200</v>
      </c>
      <c r="E83" s="36">
        <v>146200</v>
      </c>
    </row>
    <row r="84" spans="1:5" ht="27" x14ac:dyDescent="0.2">
      <c r="A84" s="14" t="s">
        <v>119</v>
      </c>
      <c r="B84" s="15" t="s">
        <v>120</v>
      </c>
      <c r="C84" s="15"/>
      <c r="D84" s="35">
        <v>473000</v>
      </c>
      <c r="E84" s="35">
        <v>473000</v>
      </c>
    </row>
    <row r="85" spans="1:5" ht="25.5" x14ac:dyDescent="0.2">
      <c r="A85" s="17" t="s">
        <v>68</v>
      </c>
      <c r="B85" s="18" t="s">
        <v>120</v>
      </c>
      <c r="C85" s="18" t="s">
        <v>71</v>
      </c>
      <c r="D85" s="19">
        <v>473000</v>
      </c>
      <c r="E85" s="19">
        <v>473000</v>
      </c>
    </row>
    <row r="86" spans="1:5" ht="40.5" x14ac:dyDescent="0.2">
      <c r="A86" s="14" t="s">
        <v>121</v>
      </c>
      <c r="B86" s="15" t="s">
        <v>122</v>
      </c>
      <c r="C86" s="15"/>
      <c r="D86" s="35">
        <v>45000</v>
      </c>
      <c r="E86" s="35">
        <v>45000</v>
      </c>
    </row>
    <row r="87" spans="1:5" ht="25.5" x14ac:dyDescent="0.2">
      <c r="A87" s="17" t="s">
        <v>68</v>
      </c>
      <c r="B87" s="18" t="s">
        <v>122</v>
      </c>
      <c r="C87" s="18" t="s">
        <v>71</v>
      </c>
      <c r="D87" s="19">
        <v>45000</v>
      </c>
      <c r="E87" s="19">
        <v>45000</v>
      </c>
    </row>
    <row r="88" spans="1:5" ht="40.5" x14ac:dyDescent="0.2">
      <c r="A88" s="14" t="s">
        <v>123</v>
      </c>
      <c r="B88" s="15" t="s">
        <v>124</v>
      </c>
      <c r="C88" s="15"/>
      <c r="D88" s="16">
        <v>1779000</v>
      </c>
      <c r="E88" s="16">
        <v>1012000</v>
      </c>
    </row>
    <row r="89" spans="1:5" ht="25.5" x14ac:dyDescent="0.2">
      <c r="A89" s="17" t="s">
        <v>68</v>
      </c>
      <c r="B89" s="18" t="s">
        <v>124</v>
      </c>
      <c r="C89" s="18" t="s">
        <v>71</v>
      </c>
      <c r="D89" s="36">
        <v>1769000</v>
      </c>
      <c r="E89" s="36">
        <v>1002000</v>
      </c>
    </row>
    <row r="90" spans="1:5" x14ac:dyDescent="0.2">
      <c r="A90" s="17" t="s">
        <v>83</v>
      </c>
      <c r="B90" s="18" t="s">
        <v>124</v>
      </c>
      <c r="C90" s="18" t="s">
        <v>82</v>
      </c>
      <c r="D90" s="19">
        <v>10000</v>
      </c>
      <c r="E90" s="19">
        <v>10000</v>
      </c>
    </row>
    <row r="91" spans="1:5" ht="27" x14ac:dyDescent="0.2">
      <c r="A91" s="14" t="s">
        <v>125</v>
      </c>
      <c r="B91" s="15" t="s">
        <v>126</v>
      </c>
      <c r="C91" s="15"/>
      <c r="D91" s="35">
        <v>40000</v>
      </c>
      <c r="E91" s="35">
        <v>40000</v>
      </c>
    </row>
    <row r="92" spans="1:5" ht="25.5" x14ac:dyDescent="0.2">
      <c r="A92" s="17" t="s">
        <v>68</v>
      </c>
      <c r="B92" s="18" t="s">
        <v>126</v>
      </c>
      <c r="C92" s="18" t="s">
        <v>71</v>
      </c>
      <c r="D92" s="36">
        <v>40000</v>
      </c>
      <c r="E92" s="36">
        <v>40000</v>
      </c>
    </row>
    <row r="93" spans="1:5" ht="25.5" x14ac:dyDescent="0.2">
      <c r="A93" s="7" t="s">
        <v>11</v>
      </c>
      <c r="B93" s="8" t="s">
        <v>159</v>
      </c>
      <c r="C93" s="8"/>
      <c r="D93" s="9">
        <f>D94</f>
        <v>265000</v>
      </c>
      <c r="E93" s="9">
        <f>E94</f>
        <v>340000</v>
      </c>
    </row>
    <row r="94" spans="1:5" ht="13.5" x14ac:dyDescent="0.2">
      <c r="A94" s="10" t="s">
        <v>158</v>
      </c>
      <c r="B94" s="12" t="s">
        <v>160</v>
      </c>
      <c r="C94" s="12"/>
      <c r="D94" s="25">
        <f t="shared" ref="D94:E94" si="0">D95+D98</f>
        <v>265000</v>
      </c>
      <c r="E94" s="25">
        <f t="shared" si="0"/>
        <v>340000</v>
      </c>
    </row>
    <row r="95" spans="1:5" ht="40.5" x14ac:dyDescent="0.2">
      <c r="A95" s="14" t="s">
        <v>161</v>
      </c>
      <c r="B95" s="15" t="s">
        <v>162</v>
      </c>
      <c r="C95" s="15"/>
      <c r="D95" s="16">
        <f t="shared" ref="D95:E95" si="1">SUM(D96:D97)</f>
        <v>155000</v>
      </c>
      <c r="E95" s="16">
        <f t="shared" si="1"/>
        <v>230000</v>
      </c>
    </row>
    <row r="96" spans="1:5" ht="63.75" x14ac:dyDescent="0.2">
      <c r="A96" s="23" t="s">
        <v>64</v>
      </c>
      <c r="B96" s="24" t="s">
        <v>162</v>
      </c>
      <c r="C96" s="24" t="s">
        <v>65</v>
      </c>
      <c r="D96" s="20">
        <v>140000</v>
      </c>
      <c r="E96" s="20">
        <v>210000</v>
      </c>
    </row>
    <row r="97" spans="1:5" ht="25.5" x14ac:dyDescent="0.2">
      <c r="A97" s="23" t="s">
        <v>68</v>
      </c>
      <c r="B97" s="24" t="s">
        <v>162</v>
      </c>
      <c r="C97" s="24" t="s">
        <v>71</v>
      </c>
      <c r="D97" s="20">
        <v>15000</v>
      </c>
      <c r="E97" s="20">
        <v>20000</v>
      </c>
    </row>
    <row r="98" spans="1:5" ht="40.5" x14ac:dyDescent="0.2">
      <c r="A98" s="14" t="s">
        <v>163</v>
      </c>
      <c r="B98" s="15" t="s">
        <v>164</v>
      </c>
      <c r="C98" s="15"/>
      <c r="D98" s="16">
        <f t="shared" ref="D98:E98" si="2">SUBTOTAL(9,D99:D100)</f>
        <v>110000</v>
      </c>
      <c r="E98" s="16">
        <f t="shared" si="2"/>
        <v>110000</v>
      </c>
    </row>
    <row r="99" spans="1:5" ht="63.75" x14ac:dyDescent="0.2">
      <c r="A99" s="23" t="s">
        <v>64</v>
      </c>
      <c r="B99" s="24" t="s">
        <v>164</v>
      </c>
      <c r="C99" s="24" t="s">
        <v>65</v>
      </c>
      <c r="D99" s="20">
        <v>80000</v>
      </c>
      <c r="E99" s="20">
        <v>80000</v>
      </c>
    </row>
    <row r="100" spans="1:5" ht="25.5" x14ac:dyDescent="0.2">
      <c r="A100" s="23" t="s">
        <v>68</v>
      </c>
      <c r="B100" s="24" t="s">
        <v>164</v>
      </c>
      <c r="C100" s="24" t="s">
        <v>71</v>
      </c>
      <c r="D100" s="20">
        <v>30000</v>
      </c>
      <c r="E100" s="20">
        <v>30000</v>
      </c>
    </row>
    <row r="101" spans="1:5" ht="25.5" x14ac:dyDescent="0.2">
      <c r="A101" s="7" t="s">
        <v>166</v>
      </c>
      <c r="B101" s="8" t="s">
        <v>165</v>
      </c>
      <c r="C101" s="38"/>
      <c r="D101" s="39">
        <f>D102+D113+D119+D132</f>
        <v>44972840</v>
      </c>
      <c r="E101" s="39">
        <f>E102+E113+E119+E132</f>
        <v>44927941</v>
      </c>
    </row>
    <row r="102" spans="1:5" ht="54" x14ac:dyDescent="0.2">
      <c r="A102" s="26" t="s">
        <v>167</v>
      </c>
      <c r="B102" s="27" t="s">
        <v>168</v>
      </c>
      <c r="C102" s="27"/>
      <c r="D102" s="25">
        <f>D103+D105+D107+D109</f>
        <v>15346050</v>
      </c>
      <c r="E102" s="25">
        <f>E103+E105+E107+E109</f>
        <v>15346050</v>
      </c>
    </row>
    <row r="103" spans="1:5" ht="27" x14ac:dyDescent="0.2">
      <c r="A103" s="14" t="s">
        <v>266</v>
      </c>
      <c r="B103" s="15" t="s">
        <v>169</v>
      </c>
      <c r="C103" s="15"/>
      <c r="D103" s="16">
        <v>235050</v>
      </c>
      <c r="E103" s="16">
        <v>235050</v>
      </c>
    </row>
    <row r="104" spans="1:5" ht="25.5" x14ac:dyDescent="0.2">
      <c r="A104" s="23" t="s">
        <v>68</v>
      </c>
      <c r="B104" s="24" t="s">
        <v>169</v>
      </c>
      <c r="C104" s="24" t="s">
        <v>71</v>
      </c>
      <c r="D104" s="20">
        <v>235050</v>
      </c>
      <c r="E104" s="20">
        <v>235050</v>
      </c>
    </row>
    <row r="105" spans="1:5" ht="27" x14ac:dyDescent="0.2">
      <c r="A105" s="14" t="s">
        <v>46</v>
      </c>
      <c r="B105" s="15" t="s">
        <v>170</v>
      </c>
      <c r="C105" s="15"/>
      <c r="D105" s="16">
        <v>45000</v>
      </c>
      <c r="E105" s="16">
        <v>45000</v>
      </c>
    </row>
    <row r="106" spans="1:5" ht="25.5" x14ac:dyDescent="0.2">
      <c r="A106" s="23" t="s">
        <v>68</v>
      </c>
      <c r="B106" s="24" t="s">
        <v>170</v>
      </c>
      <c r="C106" s="24" t="s">
        <v>71</v>
      </c>
      <c r="D106" s="20">
        <v>45000</v>
      </c>
      <c r="E106" s="20">
        <v>45000</v>
      </c>
    </row>
    <row r="107" spans="1:5" ht="27" x14ac:dyDescent="0.2">
      <c r="A107" s="26" t="s">
        <v>171</v>
      </c>
      <c r="B107" s="27" t="s">
        <v>172</v>
      </c>
      <c r="C107" s="27"/>
      <c r="D107" s="25">
        <v>10000</v>
      </c>
      <c r="E107" s="25">
        <v>10000</v>
      </c>
    </row>
    <row r="108" spans="1:5" ht="25.5" x14ac:dyDescent="0.2">
      <c r="A108" s="23" t="s">
        <v>68</v>
      </c>
      <c r="B108" s="24" t="s">
        <v>172</v>
      </c>
      <c r="C108" s="24" t="s">
        <v>71</v>
      </c>
      <c r="D108" s="20">
        <v>10000</v>
      </c>
      <c r="E108" s="20">
        <v>10000</v>
      </c>
    </row>
    <row r="109" spans="1:5" ht="27" x14ac:dyDescent="0.2">
      <c r="A109" s="14" t="s">
        <v>173</v>
      </c>
      <c r="B109" s="15" t="s">
        <v>174</v>
      </c>
      <c r="C109" s="15"/>
      <c r="D109" s="16">
        <v>15056000</v>
      </c>
      <c r="E109" s="16">
        <v>15056000</v>
      </c>
    </row>
    <row r="110" spans="1:5" ht="63.75" x14ac:dyDescent="0.2">
      <c r="A110" s="23" t="s">
        <v>64</v>
      </c>
      <c r="B110" s="24" t="s">
        <v>174</v>
      </c>
      <c r="C110" s="24" t="s">
        <v>65</v>
      </c>
      <c r="D110" s="20">
        <v>14351000</v>
      </c>
      <c r="E110" s="20">
        <v>14351000</v>
      </c>
    </row>
    <row r="111" spans="1:5" ht="25.5" x14ac:dyDescent="0.2">
      <c r="A111" s="23" t="s">
        <v>68</v>
      </c>
      <c r="B111" s="24" t="s">
        <v>174</v>
      </c>
      <c r="C111" s="24" t="s">
        <v>71</v>
      </c>
      <c r="D111" s="20">
        <v>704000</v>
      </c>
      <c r="E111" s="20">
        <v>704000</v>
      </c>
    </row>
    <row r="112" spans="1:5" x14ac:dyDescent="0.2">
      <c r="A112" s="23" t="s">
        <v>83</v>
      </c>
      <c r="B112" s="24" t="s">
        <v>174</v>
      </c>
      <c r="C112" s="24" t="s">
        <v>82</v>
      </c>
      <c r="D112" s="20">
        <v>1000</v>
      </c>
      <c r="E112" s="20">
        <v>1000</v>
      </c>
    </row>
    <row r="113" spans="1:5" ht="27" x14ac:dyDescent="0.2">
      <c r="A113" s="26" t="s">
        <v>181</v>
      </c>
      <c r="B113" s="27" t="s">
        <v>175</v>
      </c>
      <c r="C113" s="27"/>
      <c r="D113" s="25">
        <f>D114+D116</f>
        <v>2046300</v>
      </c>
      <c r="E113" s="25">
        <f>E114+E116</f>
        <v>2046300</v>
      </c>
    </row>
    <row r="114" spans="1:5" ht="40.5" x14ac:dyDescent="0.2">
      <c r="A114" s="14" t="s">
        <v>177</v>
      </c>
      <c r="B114" s="15" t="s">
        <v>176</v>
      </c>
      <c r="C114" s="15"/>
      <c r="D114" s="16">
        <v>7000</v>
      </c>
      <c r="E114" s="16">
        <v>7000</v>
      </c>
    </row>
    <row r="115" spans="1:5" ht="25.5" x14ac:dyDescent="0.2">
      <c r="A115" s="23" t="s">
        <v>68</v>
      </c>
      <c r="B115" s="24" t="s">
        <v>176</v>
      </c>
      <c r="C115" s="24" t="s">
        <v>71</v>
      </c>
      <c r="D115" s="20">
        <v>7000</v>
      </c>
      <c r="E115" s="20">
        <v>7000</v>
      </c>
    </row>
    <row r="116" spans="1:5" ht="27" x14ac:dyDescent="0.2">
      <c r="A116" s="14" t="s">
        <v>178</v>
      </c>
      <c r="B116" s="15" t="s">
        <v>179</v>
      </c>
      <c r="C116" s="15"/>
      <c r="D116" s="16">
        <v>2039300</v>
      </c>
      <c r="E116" s="16">
        <v>2039300</v>
      </c>
    </row>
    <row r="117" spans="1:5" ht="63.75" x14ac:dyDescent="0.2">
      <c r="A117" s="23" t="s">
        <v>64</v>
      </c>
      <c r="B117" s="24" t="s">
        <v>179</v>
      </c>
      <c r="C117" s="24" t="s">
        <v>65</v>
      </c>
      <c r="D117" s="20">
        <v>1655200</v>
      </c>
      <c r="E117" s="20">
        <v>1655200</v>
      </c>
    </row>
    <row r="118" spans="1:5" ht="25.5" x14ac:dyDescent="0.2">
      <c r="A118" s="23" t="s">
        <v>68</v>
      </c>
      <c r="B118" s="24" t="s">
        <v>179</v>
      </c>
      <c r="C118" s="24" t="s">
        <v>71</v>
      </c>
      <c r="D118" s="20">
        <v>384100</v>
      </c>
      <c r="E118" s="20">
        <v>384100</v>
      </c>
    </row>
    <row r="119" spans="1:5" ht="27" x14ac:dyDescent="0.2">
      <c r="A119" s="26" t="s">
        <v>182</v>
      </c>
      <c r="B119" s="27" t="s">
        <v>180</v>
      </c>
      <c r="C119" s="27"/>
      <c r="D119" s="25">
        <f>D120+D122+D124+D126+D130</f>
        <v>24316490</v>
      </c>
      <c r="E119" s="25">
        <f>E120+E122+E124+E126+E130</f>
        <v>24271591</v>
      </c>
    </row>
    <row r="120" spans="1:5" ht="40.5" x14ac:dyDescent="0.2">
      <c r="A120" s="14" t="s">
        <v>47</v>
      </c>
      <c r="B120" s="15" t="s">
        <v>183</v>
      </c>
      <c r="C120" s="15"/>
      <c r="D120" s="16">
        <v>200000</v>
      </c>
      <c r="E120" s="16">
        <v>200000</v>
      </c>
    </row>
    <row r="121" spans="1:5" ht="25.5" x14ac:dyDescent="0.2">
      <c r="A121" s="23" t="s">
        <v>68</v>
      </c>
      <c r="B121" s="24" t="s">
        <v>183</v>
      </c>
      <c r="C121" s="24" t="s">
        <v>71</v>
      </c>
      <c r="D121" s="20">
        <v>200000</v>
      </c>
      <c r="E121" s="20">
        <v>200000</v>
      </c>
    </row>
    <row r="122" spans="1:5" ht="54" x14ac:dyDescent="0.2">
      <c r="A122" s="14" t="s">
        <v>48</v>
      </c>
      <c r="B122" s="15" t="s">
        <v>184</v>
      </c>
      <c r="C122" s="15"/>
      <c r="D122" s="16">
        <v>264000</v>
      </c>
      <c r="E122" s="16">
        <v>264000</v>
      </c>
    </row>
    <row r="123" spans="1:5" ht="25.5" x14ac:dyDescent="0.2">
      <c r="A123" s="23" t="s">
        <v>68</v>
      </c>
      <c r="B123" s="24" t="s">
        <v>184</v>
      </c>
      <c r="C123" s="24" t="s">
        <v>71</v>
      </c>
      <c r="D123" s="20">
        <v>264000</v>
      </c>
      <c r="E123" s="20">
        <v>264000</v>
      </c>
    </row>
    <row r="124" spans="1:5" ht="54" x14ac:dyDescent="0.2">
      <c r="A124" s="14" t="s">
        <v>185</v>
      </c>
      <c r="B124" s="15" t="s">
        <v>186</v>
      </c>
      <c r="C124" s="15"/>
      <c r="D124" s="16">
        <v>2000</v>
      </c>
      <c r="E124" s="16">
        <v>2000</v>
      </c>
    </row>
    <row r="125" spans="1:5" ht="63.75" x14ac:dyDescent="0.2">
      <c r="A125" s="23" t="s">
        <v>64</v>
      </c>
      <c r="B125" s="24" t="s">
        <v>186</v>
      </c>
      <c r="C125" s="24" t="s">
        <v>65</v>
      </c>
      <c r="D125" s="20">
        <v>2000</v>
      </c>
      <c r="E125" s="20">
        <v>2000</v>
      </c>
    </row>
    <row r="126" spans="1:5" ht="27" x14ac:dyDescent="0.2">
      <c r="A126" s="14" t="s">
        <v>49</v>
      </c>
      <c r="B126" s="15" t="s">
        <v>187</v>
      </c>
      <c r="C126" s="15"/>
      <c r="D126" s="16">
        <v>22677500</v>
      </c>
      <c r="E126" s="16">
        <v>22677500</v>
      </c>
    </row>
    <row r="127" spans="1:5" ht="63.75" x14ac:dyDescent="0.2">
      <c r="A127" s="23" t="s">
        <v>64</v>
      </c>
      <c r="B127" s="24" t="s">
        <v>187</v>
      </c>
      <c r="C127" s="24" t="s">
        <v>65</v>
      </c>
      <c r="D127" s="20">
        <v>21231500</v>
      </c>
      <c r="E127" s="20">
        <v>21231500</v>
      </c>
    </row>
    <row r="128" spans="1:5" ht="25.5" x14ac:dyDescent="0.2">
      <c r="A128" s="23" t="s">
        <v>68</v>
      </c>
      <c r="B128" s="24" t="s">
        <v>187</v>
      </c>
      <c r="C128" s="24" t="s">
        <v>71</v>
      </c>
      <c r="D128" s="20">
        <v>1346000</v>
      </c>
      <c r="E128" s="20">
        <v>1346000</v>
      </c>
    </row>
    <row r="129" spans="1:5" x14ac:dyDescent="0.2">
      <c r="A129" s="23" t="s">
        <v>83</v>
      </c>
      <c r="B129" s="24" t="s">
        <v>187</v>
      </c>
      <c r="C129" s="24" t="s">
        <v>82</v>
      </c>
      <c r="D129" s="20">
        <v>100000</v>
      </c>
      <c r="E129" s="20">
        <v>100000</v>
      </c>
    </row>
    <row r="130" spans="1:5" ht="81" x14ac:dyDescent="0.2">
      <c r="A130" s="14" t="s">
        <v>234</v>
      </c>
      <c r="B130" s="15" t="s">
        <v>237</v>
      </c>
      <c r="C130" s="15"/>
      <c r="D130" s="16">
        <v>1172990</v>
      </c>
      <c r="E130" s="16">
        <v>1128091</v>
      </c>
    </row>
    <row r="131" spans="1:5" ht="25.5" x14ac:dyDescent="0.2">
      <c r="A131" s="23" t="s">
        <v>68</v>
      </c>
      <c r="B131" s="24" t="s">
        <v>237</v>
      </c>
      <c r="C131" s="24" t="s">
        <v>71</v>
      </c>
      <c r="D131" s="20">
        <v>1172990</v>
      </c>
      <c r="E131" s="20">
        <v>1128091</v>
      </c>
    </row>
    <row r="132" spans="1:5" ht="27" x14ac:dyDescent="0.2">
      <c r="A132" s="26" t="s">
        <v>188</v>
      </c>
      <c r="B132" s="27" t="s">
        <v>189</v>
      </c>
      <c r="C132" s="27"/>
      <c r="D132" s="25">
        <f>D133+D135+D137</f>
        <v>3264000</v>
      </c>
      <c r="E132" s="25">
        <f>E133+E135+E137</f>
        <v>3264000</v>
      </c>
    </row>
    <row r="133" spans="1:5" ht="54" x14ac:dyDescent="0.2">
      <c r="A133" s="14" t="s">
        <v>50</v>
      </c>
      <c r="B133" s="15" t="s">
        <v>190</v>
      </c>
      <c r="C133" s="15"/>
      <c r="D133" s="16">
        <v>20000</v>
      </c>
      <c r="E133" s="16">
        <v>20000</v>
      </c>
    </row>
    <row r="134" spans="1:5" ht="25.5" x14ac:dyDescent="0.2">
      <c r="A134" s="23" t="s">
        <v>68</v>
      </c>
      <c r="B134" s="24" t="s">
        <v>190</v>
      </c>
      <c r="C134" s="24" t="s">
        <v>71</v>
      </c>
      <c r="D134" s="20">
        <v>20000</v>
      </c>
      <c r="E134" s="20">
        <v>20000</v>
      </c>
    </row>
    <row r="135" spans="1:5" ht="40.5" x14ac:dyDescent="0.2">
      <c r="A135" s="14" t="s">
        <v>12</v>
      </c>
      <c r="B135" s="15" t="s">
        <v>221</v>
      </c>
      <c r="C135" s="15"/>
      <c r="D135" s="16">
        <v>25000</v>
      </c>
      <c r="E135" s="16">
        <v>25000</v>
      </c>
    </row>
    <row r="136" spans="1:5" ht="25.5" x14ac:dyDescent="0.2">
      <c r="A136" s="23" t="s">
        <v>68</v>
      </c>
      <c r="B136" s="24" t="s">
        <v>221</v>
      </c>
      <c r="C136" s="24" t="s">
        <v>71</v>
      </c>
      <c r="D136" s="20">
        <v>25000</v>
      </c>
      <c r="E136" s="20">
        <v>25000</v>
      </c>
    </row>
    <row r="137" spans="1:5" ht="40.5" x14ac:dyDescent="0.2">
      <c r="A137" s="14" t="s">
        <v>51</v>
      </c>
      <c r="B137" s="15" t="s">
        <v>191</v>
      </c>
      <c r="C137" s="15"/>
      <c r="D137" s="16">
        <v>3219000</v>
      </c>
      <c r="E137" s="16">
        <v>3219000</v>
      </c>
    </row>
    <row r="138" spans="1:5" ht="63.75" x14ac:dyDescent="0.2">
      <c r="A138" s="23" t="s">
        <v>64</v>
      </c>
      <c r="B138" s="24" t="s">
        <v>191</v>
      </c>
      <c r="C138" s="24" t="s">
        <v>65</v>
      </c>
      <c r="D138" s="20">
        <v>2899000</v>
      </c>
      <c r="E138" s="20">
        <v>2899000</v>
      </c>
    </row>
    <row r="139" spans="1:5" ht="25.5" x14ac:dyDescent="0.2">
      <c r="A139" s="23" t="s">
        <v>68</v>
      </c>
      <c r="B139" s="24" t="s">
        <v>191</v>
      </c>
      <c r="C139" s="24" t="s">
        <v>71</v>
      </c>
      <c r="D139" s="20">
        <v>319000</v>
      </c>
      <c r="E139" s="20">
        <v>319000</v>
      </c>
    </row>
    <row r="140" spans="1:5" x14ac:dyDescent="0.2">
      <c r="A140" s="23" t="s">
        <v>83</v>
      </c>
      <c r="B140" s="24" t="s">
        <v>191</v>
      </c>
      <c r="C140" s="24" t="s">
        <v>82</v>
      </c>
      <c r="D140" s="20">
        <v>1000</v>
      </c>
      <c r="E140" s="20">
        <v>1000</v>
      </c>
    </row>
    <row r="141" spans="1:5" ht="25.5" x14ac:dyDescent="0.2">
      <c r="A141" s="7" t="s">
        <v>36</v>
      </c>
      <c r="B141" s="8" t="s">
        <v>13</v>
      </c>
      <c r="C141" s="8"/>
      <c r="D141" s="9">
        <f>D142+D146+D149</f>
        <v>585000</v>
      </c>
      <c r="E141" s="9">
        <f>E142+E146+E149</f>
        <v>575000</v>
      </c>
    </row>
    <row r="142" spans="1:5" ht="13.5" x14ac:dyDescent="0.2">
      <c r="A142" s="10" t="s">
        <v>206</v>
      </c>
      <c r="B142" s="12" t="s">
        <v>208</v>
      </c>
      <c r="C142" s="12"/>
      <c r="D142" s="25">
        <v>120000</v>
      </c>
      <c r="E142" s="25">
        <v>120000</v>
      </c>
    </row>
    <row r="143" spans="1:5" ht="67.5" x14ac:dyDescent="0.2">
      <c r="A143" s="14" t="s">
        <v>207</v>
      </c>
      <c r="B143" s="15" t="s">
        <v>209</v>
      </c>
      <c r="C143" s="15"/>
      <c r="D143" s="16">
        <v>120000</v>
      </c>
      <c r="E143" s="16">
        <v>120000</v>
      </c>
    </row>
    <row r="144" spans="1:5" ht="25.5" x14ac:dyDescent="0.2">
      <c r="A144" s="23" t="s">
        <v>68</v>
      </c>
      <c r="B144" s="24" t="s">
        <v>209</v>
      </c>
      <c r="C144" s="24" t="s">
        <v>71</v>
      </c>
      <c r="D144" s="20">
        <v>50000</v>
      </c>
      <c r="E144" s="20">
        <v>50000</v>
      </c>
    </row>
    <row r="145" spans="1:5" x14ac:dyDescent="0.2">
      <c r="A145" s="23" t="s">
        <v>83</v>
      </c>
      <c r="B145" s="24" t="s">
        <v>209</v>
      </c>
      <c r="C145" s="24" t="s">
        <v>82</v>
      </c>
      <c r="D145" s="20">
        <v>70000</v>
      </c>
      <c r="E145" s="20">
        <v>70000</v>
      </c>
    </row>
    <row r="146" spans="1:5" ht="13.5" x14ac:dyDescent="0.2">
      <c r="A146" s="10" t="s">
        <v>14</v>
      </c>
      <c r="B146" s="12" t="s">
        <v>15</v>
      </c>
      <c r="C146" s="12"/>
      <c r="D146" s="25">
        <v>30000</v>
      </c>
      <c r="E146" s="25">
        <v>30000</v>
      </c>
    </row>
    <row r="147" spans="1:5" ht="67.5" x14ac:dyDescent="0.2">
      <c r="A147" s="14" t="s">
        <v>52</v>
      </c>
      <c r="B147" s="15" t="s">
        <v>16</v>
      </c>
      <c r="C147" s="15"/>
      <c r="D147" s="16">
        <v>30000</v>
      </c>
      <c r="E147" s="16">
        <v>30000</v>
      </c>
    </row>
    <row r="148" spans="1:5" ht="25.5" x14ac:dyDescent="0.2">
      <c r="A148" s="23" t="s">
        <v>68</v>
      </c>
      <c r="B148" s="24" t="s">
        <v>16</v>
      </c>
      <c r="C148" s="24" t="s">
        <v>71</v>
      </c>
      <c r="D148" s="20">
        <v>30000</v>
      </c>
      <c r="E148" s="20">
        <v>30000</v>
      </c>
    </row>
    <row r="149" spans="1:5" ht="13.5" x14ac:dyDescent="0.2">
      <c r="A149" s="10" t="s">
        <v>35</v>
      </c>
      <c r="B149" s="12" t="s">
        <v>210</v>
      </c>
      <c r="C149" s="12"/>
      <c r="D149" s="25">
        <f>D150</f>
        <v>435000</v>
      </c>
      <c r="E149" s="25">
        <f>E150</f>
        <v>425000</v>
      </c>
    </row>
    <row r="150" spans="1:5" ht="40.5" x14ac:dyDescent="0.2">
      <c r="A150" s="14" t="s">
        <v>62</v>
      </c>
      <c r="B150" s="15" t="s">
        <v>211</v>
      </c>
      <c r="C150" s="15"/>
      <c r="D150" s="16">
        <f>SUBTOTAL(9,D151:D152)</f>
        <v>435000</v>
      </c>
      <c r="E150" s="16">
        <f>SUBTOTAL(9,E151:E152)</f>
        <v>425000</v>
      </c>
    </row>
    <row r="151" spans="1:5" ht="63.75" x14ac:dyDescent="0.2">
      <c r="A151" s="23" t="s">
        <v>64</v>
      </c>
      <c r="B151" s="24" t="s">
        <v>211</v>
      </c>
      <c r="C151" s="24" t="s">
        <v>65</v>
      </c>
      <c r="D151" s="20">
        <v>413000</v>
      </c>
      <c r="E151" s="20">
        <v>403000</v>
      </c>
    </row>
    <row r="152" spans="1:5" ht="25.5" x14ac:dyDescent="0.2">
      <c r="A152" s="23" t="s">
        <v>68</v>
      </c>
      <c r="B152" s="24" t="s">
        <v>211</v>
      </c>
      <c r="C152" s="24" t="s">
        <v>71</v>
      </c>
      <c r="D152" s="20">
        <v>22000</v>
      </c>
      <c r="E152" s="20">
        <v>22000</v>
      </c>
    </row>
    <row r="153" spans="1:5" ht="38.25" x14ac:dyDescent="0.2">
      <c r="A153" s="7" t="s">
        <v>260</v>
      </c>
      <c r="B153" s="8" t="s">
        <v>143</v>
      </c>
      <c r="C153" s="42"/>
      <c r="D153" s="9">
        <f t="shared" ref="D153:E153" si="3">D154+D160</f>
        <v>23451500</v>
      </c>
      <c r="E153" s="9">
        <f t="shared" si="3"/>
        <v>24038400</v>
      </c>
    </row>
    <row r="154" spans="1:5" ht="25.5" x14ac:dyDescent="0.2">
      <c r="A154" s="10" t="s">
        <v>144</v>
      </c>
      <c r="B154" s="12" t="s">
        <v>145</v>
      </c>
      <c r="C154" s="12"/>
      <c r="D154" s="13">
        <f t="shared" ref="D154:E154" si="4">D155</f>
        <v>22501500</v>
      </c>
      <c r="E154" s="13">
        <f t="shared" si="4"/>
        <v>23088400</v>
      </c>
    </row>
    <row r="155" spans="1:5" ht="67.5" x14ac:dyDescent="0.2">
      <c r="A155" s="14" t="s">
        <v>153</v>
      </c>
      <c r="B155" s="15" t="s">
        <v>150</v>
      </c>
      <c r="C155" s="15"/>
      <c r="D155" s="16">
        <f t="shared" ref="D155:E155" si="5">D156+D158</f>
        <v>22501500</v>
      </c>
      <c r="E155" s="16">
        <f t="shared" si="5"/>
        <v>23088400</v>
      </c>
    </row>
    <row r="156" spans="1:5" ht="51" x14ac:dyDescent="0.2">
      <c r="A156" s="23" t="s">
        <v>146</v>
      </c>
      <c r="B156" s="24" t="s">
        <v>151</v>
      </c>
      <c r="C156" s="24"/>
      <c r="D156" s="20">
        <f t="shared" ref="D156:E156" si="6">D157</f>
        <v>17401400</v>
      </c>
      <c r="E156" s="20">
        <f t="shared" si="6"/>
        <v>17403200</v>
      </c>
    </row>
    <row r="157" spans="1:5" x14ac:dyDescent="0.2">
      <c r="A157" s="23" t="s">
        <v>83</v>
      </c>
      <c r="B157" s="24" t="s">
        <v>151</v>
      </c>
      <c r="C157" s="24" t="s">
        <v>82</v>
      </c>
      <c r="D157" s="20">
        <v>17401400</v>
      </c>
      <c r="E157" s="20">
        <v>17403200</v>
      </c>
    </row>
    <row r="158" spans="1:5" ht="51" x14ac:dyDescent="0.2">
      <c r="A158" s="23" t="s">
        <v>147</v>
      </c>
      <c r="B158" s="24" t="s">
        <v>152</v>
      </c>
      <c r="C158" s="24"/>
      <c r="D158" s="20">
        <f t="shared" ref="D158:E158" si="7">D159</f>
        <v>5100100</v>
      </c>
      <c r="E158" s="20">
        <f t="shared" si="7"/>
        <v>5685200</v>
      </c>
    </row>
    <row r="159" spans="1:5" x14ac:dyDescent="0.2">
      <c r="A159" s="23" t="s">
        <v>83</v>
      </c>
      <c r="B159" s="24" t="s">
        <v>152</v>
      </c>
      <c r="C159" s="24" t="s">
        <v>82</v>
      </c>
      <c r="D159" s="20">
        <v>5100100</v>
      </c>
      <c r="E159" s="20">
        <v>5685200</v>
      </c>
    </row>
    <row r="160" spans="1:5" ht="25.5" x14ac:dyDescent="0.2">
      <c r="A160" s="10" t="s">
        <v>148</v>
      </c>
      <c r="B160" s="12" t="s">
        <v>149</v>
      </c>
      <c r="C160" s="12"/>
      <c r="D160" s="13">
        <f t="shared" ref="D160:E161" si="8">D161</f>
        <v>950000</v>
      </c>
      <c r="E160" s="13">
        <f t="shared" si="8"/>
        <v>950000</v>
      </c>
    </row>
    <row r="161" spans="1:5" ht="27" x14ac:dyDescent="0.2">
      <c r="A161" s="14" t="s">
        <v>53</v>
      </c>
      <c r="B161" s="15" t="s">
        <v>220</v>
      </c>
      <c r="C161" s="15"/>
      <c r="D161" s="16">
        <f t="shared" si="8"/>
        <v>950000</v>
      </c>
      <c r="E161" s="16">
        <f t="shared" si="8"/>
        <v>950000</v>
      </c>
    </row>
    <row r="162" spans="1:5" x14ac:dyDescent="0.2">
      <c r="A162" s="23" t="s">
        <v>83</v>
      </c>
      <c r="B162" s="24" t="s">
        <v>243</v>
      </c>
      <c r="C162" s="24" t="s">
        <v>82</v>
      </c>
      <c r="D162" s="20">
        <v>950000</v>
      </c>
      <c r="E162" s="20">
        <v>950000</v>
      </c>
    </row>
    <row r="163" spans="1:5" ht="25.5" x14ac:dyDescent="0.2">
      <c r="A163" s="7" t="s">
        <v>17</v>
      </c>
      <c r="B163" s="8" t="s">
        <v>141</v>
      </c>
      <c r="C163" s="8"/>
      <c r="D163" s="9">
        <f>D164+D172</f>
        <v>3153758.7</v>
      </c>
      <c r="E163" s="9">
        <f>E164+E172</f>
        <v>3153758.7</v>
      </c>
    </row>
    <row r="164" spans="1:5" ht="25.5" x14ac:dyDescent="0.2">
      <c r="A164" s="10" t="s">
        <v>19</v>
      </c>
      <c r="B164" s="12" t="s">
        <v>18</v>
      </c>
      <c r="C164" s="12"/>
      <c r="D164" s="25">
        <f>D165+D168+D170</f>
        <v>2953758.7</v>
      </c>
      <c r="E164" s="25">
        <f>E165+E168+E170</f>
        <v>2953758.7</v>
      </c>
    </row>
    <row r="165" spans="1:5" ht="27" x14ac:dyDescent="0.2">
      <c r="A165" s="14" t="s">
        <v>142</v>
      </c>
      <c r="B165" s="15" t="s">
        <v>212</v>
      </c>
      <c r="C165" s="15"/>
      <c r="D165" s="16">
        <v>2698758.7</v>
      </c>
      <c r="E165" s="16">
        <v>2853758.7</v>
      </c>
    </row>
    <row r="166" spans="1:5" ht="63.75" x14ac:dyDescent="0.2">
      <c r="A166" s="23" t="s">
        <v>64</v>
      </c>
      <c r="B166" s="24" t="s">
        <v>212</v>
      </c>
      <c r="C166" s="24" t="s">
        <v>65</v>
      </c>
      <c r="D166" s="20">
        <v>2625758.7000000002</v>
      </c>
      <c r="E166" s="20">
        <v>2625758.7000000002</v>
      </c>
    </row>
    <row r="167" spans="1:5" ht="25.5" x14ac:dyDescent="0.2">
      <c r="A167" s="23" t="s">
        <v>68</v>
      </c>
      <c r="B167" s="24" t="s">
        <v>212</v>
      </c>
      <c r="C167" s="24" t="s">
        <v>71</v>
      </c>
      <c r="D167" s="20">
        <v>73000</v>
      </c>
      <c r="E167" s="20">
        <v>228000</v>
      </c>
    </row>
    <row r="168" spans="1:5" ht="27" x14ac:dyDescent="0.2">
      <c r="A168" s="14" t="s">
        <v>213</v>
      </c>
      <c r="B168" s="15" t="s">
        <v>214</v>
      </c>
      <c r="C168" s="15"/>
      <c r="D168" s="16">
        <v>155000</v>
      </c>
      <c r="E168" s="16">
        <v>0</v>
      </c>
    </row>
    <row r="169" spans="1:5" ht="25.5" x14ac:dyDescent="0.2">
      <c r="A169" s="23" t="s">
        <v>68</v>
      </c>
      <c r="B169" s="24" t="s">
        <v>214</v>
      </c>
      <c r="C169" s="24" t="s">
        <v>71</v>
      </c>
      <c r="D169" s="20">
        <v>155000</v>
      </c>
      <c r="E169" s="20">
        <v>0</v>
      </c>
    </row>
    <row r="170" spans="1:5" ht="27" x14ac:dyDescent="0.2">
      <c r="A170" s="14" t="s">
        <v>54</v>
      </c>
      <c r="B170" s="15" t="s">
        <v>215</v>
      </c>
      <c r="C170" s="15"/>
      <c r="D170" s="16">
        <v>100000</v>
      </c>
      <c r="E170" s="16">
        <v>100000</v>
      </c>
    </row>
    <row r="171" spans="1:5" ht="25.5" x14ac:dyDescent="0.2">
      <c r="A171" s="23" t="s">
        <v>68</v>
      </c>
      <c r="B171" s="24" t="s">
        <v>215</v>
      </c>
      <c r="C171" s="24" t="s">
        <v>71</v>
      </c>
      <c r="D171" s="20">
        <v>100000</v>
      </c>
      <c r="E171" s="20">
        <v>100000</v>
      </c>
    </row>
    <row r="172" spans="1:5" ht="25.5" x14ac:dyDescent="0.2">
      <c r="A172" s="10" t="s">
        <v>261</v>
      </c>
      <c r="B172" s="12" t="s">
        <v>216</v>
      </c>
      <c r="C172" s="12"/>
      <c r="D172" s="25">
        <v>200000</v>
      </c>
      <c r="E172" s="25">
        <v>200000</v>
      </c>
    </row>
    <row r="173" spans="1:5" ht="40.5" x14ac:dyDescent="0.2">
      <c r="A173" s="14" t="s">
        <v>55</v>
      </c>
      <c r="B173" s="15" t="s">
        <v>217</v>
      </c>
      <c r="C173" s="15"/>
      <c r="D173" s="16">
        <v>200000</v>
      </c>
      <c r="E173" s="16">
        <v>200000</v>
      </c>
    </row>
    <row r="174" spans="1:5" x14ac:dyDescent="0.2">
      <c r="A174" s="23" t="s">
        <v>83</v>
      </c>
      <c r="B174" s="24" t="s">
        <v>217</v>
      </c>
      <c r="C174" s="24" t="s">
        <v>82</v>
      </c>
      <c r="D174" s="20">
        <v>200000</v>
      </c>
      <c r="E174" s="20">
        <v>200000</v>
      </c>
    </row>
    <row r="175" spans="1:5" ht="38.25" x14ac:dyDescent="0.2">
      <c r="A175" s="7" t="s">
        <v>255</v>
      </c>
      <c r="B175" s="8" t="s">
        <v>20</v>
      </c>
      <c r="C175" s="8"/>
      <c r="D175" s="9">
        <f>D176+D178</f>
        <v>431200</v>
      </c>
      <c r="E175" s="9">
        <f>E176+E178</f>
        <v>431200</v>
      </c>
    </row>
    <row r="176" spans="1:5" ht="27" x14ac:dyDescent="0.2">
      <c r="A176" s="14" t="s">
        <v>56</v>
      </c>
      <c r="B176" s="15" t="s">
        <v>21</v>
      </c>
      <c r="C176" s="15"/>
      <c r="D176" s="16">
        <v>31200</v>
      </c>
      <c r="E176" s="16">
        <v>31200</v>
      </c>
    </row>
    <row r="177" spans="1:5" x14ac:dyDescent="0.2">
      <c r="A177" s="23" t="s">
        <v>83</v>
      </c>
      <c r="B177" s="24" t="s">
        <v>21</v>
      </c>
      <c r="C177" s="24" t="s">
        <v>82</v>
      </c>
      <c r="D177" s="20">
        <v>31200</v>
      </c>
      <c r="E177" s="20">
        <v>31200</v>
      </c>
    </row>
    <row r="178" spans="1:5" ht="67.5" x14ac:dyDescent="0.2">
      <c r="A178" s="14" t="s">
        <v>218</v>
      </c>
      <c r="B178" s="15" t="s">
        <v>22</v>
      </c>
      <c r="C178" s="15"/>
      <c r="D178" s="16">
        <v>400000</v>
      </c>
      <c r="E178" s="16">
        <v>400000</v>
      </c>
    </row>
    <row r="179" spans="1:5" ht="25.5" x14ac:dyDescent="0.2">
      <c r="A179" s="23" t="s">
        <v>68</v>
      </c>
      <c r="B179" s="24" t="s">
        <v>22</v>
      </c>
      <c r="C179" s="24" t="s">
        <v>71</v>
      </c>
      <c r="D179" s="20">
        <v>400000</v>
      </c>
      <c r="E179" s="20">
        <v>400000</v>
      </c>
    </row>
    <row r="180" spans="1:5" ht="51" outlineLevel="2" collapsed="1" x14ac:dyDescent="0.2">
      <c r="A180" s="7" t="s">
        <v>262</v>
      </c>
      <c r="B180" s="8" t="s">
        <v>23</v>
      </c>
      <c r="C180" s="8"/>
      <c r="D180" s="9">
        <f>D181</f>
        <v>140000</v>
      </c>
      <c r="E180" s="9">
        <f>E181</f>
        <v>140000</v>
      </c>
    </row>
    <row r="181" spans="1:5" ht="54" outlineLevel="3" x14ac:dyDescent="0.2">
      <c r="A181" s="14" t="s">
        <v>57</v>
      </c>
      <c r="B181" s="15" t="s">
        <v>219</v>
      </c>
      <c r="C181" s="15"/>
      <c r="D181" s="16">
        <f>D182</f>
        <v>140000</v>
      </c>
      <c r="E181" s="16">
        <f>E182</f>
        <v>140000</v>
      </c>
    </row>
    <row r="182" spans="1:5" ht="25.5" x14ac:dyDescent="0.2">
      <c r="A182" s="17" t="s">
        <v>68</v>
      </c>
      <c r="B182" s="18" t="s">
        <v>219</v>
      </c>
      <c r="C182" s="18" t="s">
        <v>71</v>
      </c>
      <c r="D182" s="20">
        <v>140000</v>
      </c>
      <c r="E182" s="20">
        <v>140000</v>
      </c>
    </row>
    <row r="183" spans="1:5" ht="25.5" x14ac:dyDescent="0.2">
      <c r="A183" s="7" t="s">
        <v>263</v>
      </c>
      <c r="B183" s="8" t="s">
        <v>69</v>
      </c>
      <c r="C183" s="8"/>
      <c r="D183" s="9">
        <f>D184+D215</f>
        <v>80515420.920000002</v>
      </c>
      <c r="E183" s="9">
        <f>E184+E215</f>
        <v>80751098.920000002</v>
      </c>
    </row>
    <row r="184" spans="1:5" ht="27" x14ac:dyDescent="0.2">
      <c r="A184" s="26" t="s">
        <v>242</v>
      </c>
      <c r="B184" s="27" t="s">
        <v>253</v>
      </c>
      <c r="C184" s="27"/>
      <c r="D184" s="25">
        <f>D185+D187+D191+D193+D196+D199+D202+D204+D207+D210+D212</f>
        <v>79665420.920000002</v>
      </c>
      <c r="E184" s="25">
        <f>E185+E187+E191+E193+E196+E199+E202+E204+E207+E210+E212</f>
        <v>79901098.920000002</v>
      </c>
    </row>
    <row r="185" spans="1:5" ht="27" x14ac:dyDescent="0.2">
      <c r="A185" s="14" t="s">
        <v>34</v>
      </c>
      <c r="B185" s="15" t="s">
        <v>25</v>
      </c>
      <c r="C185" s="31"/>
      <c r="D185" s="32">
        <v>2454127</v>
      </c>
      <c r="E185" s="32">
        <v>2454127</v>
      </c>
    </row>
    <row r="186" spans="1:5" x14ac:dyDescent="0.2">
      <c r="A186" s="23" t="s">
        <v>199</v>
      </c>
      <c r="B186" s="24" t="s">
        <v>25</v>
      </c>
      <c r="C186" s="24" t="s">
        <v>198</v>
      </c>
      <c r="D186" s="20">
        <v>2454127</v>
      </c>
      <c r="E186" s="20">
        <v>2454127</v>
      </c>
    </row>
    <row r="187" spans="1:5" ht="27" x14ac:dyDescent="0.2">
      <c r="A187" s="14" t="s">
        <v>127</v>
      </c>
      <c r="B187" s="15" t="s">
        <v>26</v>
      </c>
      <c r="C187" s="15"/>
      <c r="D187" s="16">
        <f>SUBTOTAL(9,D188:D190)</f>
        <v>71989507.920000002</v>
      </c>
      <c r="E187" s="16">
        <f>SUBTOTAL(9,E188:E190)</f>
        <v>72489507.920000002</v>
      </c>
    </row>
    <row r="188" spans="1:5" ht="63.75" x14ac:dyDescent="0.2">
      <c r="A188" s="23" t="s">
        <v>64</v>
      </c>
      <c r="B188" s="24" t="s">
        <v>26</v>
      </c>
      <c r="C188" s="24" t="s">
        <v>65</v>
      </c>
      <c r="D188" s="20">
        <v>64253995.920000002</v>
      </c>
      <c r="E188" s="20">
        <v>64753995.920000002</v>
      </c>
    </row>
    <row r="189" spans="1:5" ht="25.5" x14ac:dyDescent="0.2">
      <c r="A189" s="23" t="s">
        <v>68</v>
      </c>
      <c r="B189" s="24" t="s">
        <v>26</v>
      </c>
      <c r="C189" s="24" t="s">
        <v>71</v>
      </c>
      <c r="D189" s="20">
        <v>7601512</v>
      </c>
      <c r="E189" s="20">
        <v>7601512</v>
      </c>
    </row>
    <row r="190" spans="1:5" x14ac:dyDescent="0.2">
      <c r="A190" s="23" t="s">
        <v>83</v>
      </c>
      <c r="B190" s="24" t="s">
        <v>26</v>
      </c>
      <c r="C190" s="24" t="s">
        <v>82</v>
      </c>
      <c r="D190" s="20">
        <v>134000</v>
      </c>
      <c r="E190" s="20">
        <v>134000</v>
      </c>
    </row>
    <row r="191" spans="1:5" ht="81" x14ac:dyDescent="0.2">
      <c r="A191" s="14" t="s">
        <v>234</v>
      </c>
      <c r="B191" s="15" t="s">
        <v>236</v>
      </c>
      <c r="C191" s="15"/>
      <c r="D191" s="16">
        <v>776486</v>
      </c>
      <c r="E191" s="16">
        <v>746764</v>
      </c>
    </row>
    <row r="192" spans="1:5" ht="25.5" x14ac:dyDescent="0.2">
      <c r="A192" s="23" t="s">
        <v>68</v>
      </c>
      <c r="B192" s="24" t="s">
        <v>236</v>
      </c>
      <c r="C192" s="24" t="s">
        <v>71</v>
      </c>
      <c r="D192" s="20">
        <v>776486</v>
      </c>
      <c r="E192" s="20">
        <v>746764</v>
      </c>
    </row>
    <row r="193" spans="1:5" ht="67.5" x14ac:dyDescent="0.2">
      <c r="A193" s="14" t="s">
        <v>128</v>
      </c>
      <c r="B193" s="15" t="s">
        <v>129</v>
      </c>
      <c r="C193" s="15"/>
      <c r="D193" s="16">
        <v>734900</v>
      </c>
      <c r="E193" s="16">
        <v>696200</v>
      </c>
    </row>
    <row r="194" spans="1:5" ht="63.75" x14ac:dyDescent="0.2">
      <c r="A194" s="23" t="s">
        <v>64</v>
      </c>
      <c r="B194" s="24" t="s">
        <v>129</v>
      </c>
      <c r="C194" s="24" t="s">
        <v>65</v>
      </c>
      <c r="D194" s="20">
        <v>713762</v>
      </c>
      <c r="E194" s="20">
        <v>696200</v>
      </c>
    </row>
    <row r="195" spans="1:5" ht="25.5" x14ac:dyDescent="0.2">
      <c r="A195" s="23" t="s">
        <v>68</v>
      </c>
      <c r="B195" s="24" t="s">
        <v>129</v>
      </c>
      <c r="C195" s="24" t="s">
        <v>71</v>
      </c>
      <c r="D195" s="20">
        <v>21138</v>
      </c>
      <c r="E195" s="20">
        <v>0</v>
      </c>
    </row>
    <row r="196" spans="1:5" ht="27" x14ac:dyDescent="0.2">
      <c r="A196" s="14" t="s">
        <v>130</v>
      </c>
      <c r="B196" s="15" t="s">
        <v>131</v>
      </c>
      <c r="C196" s="15"/>
      <c r="D196" s="16">
        <v>898400</v>
      </c>
      <c r="E196" s="16">
        <v>851000</v>
      </c>
    </row>
    <row r="197" spans="1:5" ht="63.75" x14ac:dyDescent="0.2">
      <c r="A197" s="23" t="s">
        <v>64</v>
      </c>
      <c r="B197" s="24" t="s">
        <v>131</v>
      </c>
      <c r="C197" s="24" t="s">
        <v>65</v>
      </c>
      <c r="D197" s="20">
        <v>898400</v>
      </c>
      <c r="E197" s="20">
        <v>851000</v>
      </c>
    </row>
    <row r="198" spans="1:5" ht="25.5" x14ac:dyDescent="0.2">
      <c r="A198" s="23" t="s">
        <v>68</v>
      </c>
      <c r="B198" s="24" t="s">
        <v>131</v>
      </c>
      <c r="C198" s="24" t="s">
        <v>71</v>
      </c>
      <c r="D198" s="20">
        <v>0</v>
      </c>
      <c r="E198" s="20">
        <v>0</v>
      </c>
    </row>
    <row r="199" spans="1:5" ht="54" x14ac:dyDescent="0.2">
      <c r="A199" s="14" t="s">
        <v>132</v>
      </c>
      <c r="B199" s="15" t="s">
        <v>133</v>
      </c>
      <c r="C199" s="15"/>
      <c r="D199" s="16">
        <v>899200</v>
      </c>
      <c r="E199" s="16">
        <v>851400</v>
      </c>
    </row>
    <row r="200" spans="1:5" ht="63.75" x14ac:dyDescent="0.2">
      <c r="A200" s="23" t="s">
        <v>64</v>
      </c>
      <c r="B200" s="24" t="s">
        <v>133</v>
      </c>
      <c r="C200" s="24" t="s">
        <v>65</v>
      </c>
      <c r="D200" s="20">
        <v>868960</v>
      </c>
      <c r="E200" s="20">
        <v>851400</v>
      </c>
    </row>
    <row r="201" spans="1:5" ht="25.5" x14ac:dyDescent="0.2">
      <c r="A201" s="23" t="s">
        <v>68</v>
      </c>
      <c r="B201" s="24" t="s">
        <v>133</v>
      </c>
      <c r="C201" s="24" t="s">
        <v>71</v>
      </c>
      <c r="D201" s="20">
        <v>30240</v>
      </c>
      <c r="E201" s="20">
        <v>0</v>
      </c>
    </row>
    <row r="202" spans="1:5" ht="81" x14ac:dyDescent="0.2">
      <c r="A202" s="14" t="s">
        <v>134</v>
      </c>
      <c r="B202" s="15" t="s">
        <v>135</v>
      </c>
      <c r="C202" s="15"/>
      <c r="D202" s="16">
        <v>600</v>
      </c>
      <c r="E202" s="16">
        <v>600</v>
      </c>
    </row>
    <row r="203" spans="1:5" ht="25.5" x14ac:dyDescent="0.2">
      <c r="A203" s="23" t="s">
        <v>68</v>
      </c>
      <c r="B203" s="24" t="s">
        <v>135</v>
      </c>
      <c r="C203" s="24" t="s">
        <v>71</v>
      </c>
      <c r="D203" s="20">
        <v>600</v>
      </c>
      <c r="E203" s="20">
        <v>600</v>
      </c>
    </row>
    <row r="204" spans="1:5" ht="54" x14ac:dyDescent="0.2">
      <c r="A204" s="14" t="s">
        <v>136</v>
      </c>
      <c r="B204" s="15" t="s">
        <v>137</v>
      </c>
      <c r="C204" s="15"/>
      <c r="D204" s="16">
        <v>94600</v>
      </c>
      <c r="E204" s="16">
        <v>89600</v>
      </c>
    </row>
    <row r="205" spans="1:5" ht="63.75" x14ac:dyDescent="0.2">
      <c r="A205" s="23" t="s">
        <v>64</v>
      </c>
      <c r="B205" s="24" t="s">
        <v>137</v>
      </c>
      <c r="C205" s="24" t="s">
        <v>65</v>
      </c>
      <c r="D205" s="20">
        <v>86600</v>
      </c>
      <c r="E205" s="20">
        <v>86600</v>
      </c>
    </row>
    <row r="206" spans="1:5" ht="25.5" x14ac:dyDescent="0.2">
      <c r="A206" s="23" t="s">
        <v>68</v>
      </c>
      <c r="B206" s="24" t="s">
        <v>137</v>
      </c>
      <c r="C206" s="24" t="s">
        <v>71</v>
      </c>
      <c r="D206" s="20">
        <v>8000</v>
      </c>
      <c r="E206" s="20">
        <v>3000</v>
      </c>
    </row>
    <row r="207" spans="1:5" ht="67.5" x14ac:dyDescent="0.2">
      <c r="A207" s="26" t="s">
        <v>194</v>
      </c>
      <c r="B207" s="27" t="s">
        <v>195</v>
      </c>
      <c r="C207" s="27"/>
      <c r="D207" s="25">
        <v>431800</v>
      </c>
      <c r="E207" s="25">
        <v>409100</v>
      </c>
    </row>
    <row r="208" spans="1:5" ht="63.75" x14ac:dyDescent="0.2">
      <c r="A208" s="23" t="s">
        <v>64</v>
      </c>
      <c r="B208" s="24" t="s">
        <v>195</v>
      </c>
      <c r="C208" s="24" t="s">
        <v>65</v>
      </c>
      <c r="D208" s="20">
        <v>431800</v>
      </c>
      <c r="E208" s="20">
        <v>409100</v>
      </c>
    </row>
    <row r="209" spans="1:5" ht="25.5" x14ac:dyDescent="0.2">
      <c r="A209" s="23" t="s">
        <v>68</v>
      </c>
      <c r="B209" s="24" t="s">
        <v>195</v>
      </c>
      <c r="C209" s="24" t="s">
        <v>71</v>
      </c>
      <c r="D209" s="20">
        <v>0</v>
      </c>
      <c r="E209" s="20">
        <v>0</v>
      </c>
    </row>
    <row r="210" spans="1:5" ht="27" x14ac:dyDescent="0.2">
      <c r="A210" s="26" t="s">
        <v>196</v>
      </c>
      <c r="B210" s="27" t="s">
        <v>197</v>
      </c>
      <c r="C210" s="27"/>
      <c r="D210" s="25">
        <v>480800</v>
      </c>
      <c r="E210" s="25">
        <v>455500</v>
      </c>
    </row>
    <row r="211" spans="1:5" x14ac:dyDescent="0.2">
      <c r="A211" s="23" t="s">
        <v>199</v>
      </c>
      <c r="B211" s="24" t="s">
        <v>197</v>
      </c>
      <c r="C211" s="24" t="s">
        <v>198</v>
      </c>
      <c r="D211" s="20">
        <v>480800</v>
      </c>
      <c r="E211" s="20">
        <v>455500</v>
      </c>
    </row>
    <row r="212" spans="1:5" ht="67.5" x14ac:dyDescent="0.2">
      <c r="A212" s="14" t="s">
        <v>200</v>
      </c>
      <c r="B212" s="15" t="s">
        <v>201</v>
      </c>
      <c r="C212" s="15"/>
      <c r="D212" s="16">
        <v>905000</v>
      </c>
      <c r="E212" s="16">
        <v>857300</v>
      </c>
    </row>
    <row r="213" spans="1:5" ht="63.75" x14ac:dyDescent="0.2">
      <c r="A213" s="23" t="s">
        <v>64</v>
      </c>
      <c r="B213" s="24" t="s">
        <v>201</v>
      </c>
      <c r="C213" s="24" t="s">
        <v>65</v>
      </c>
      <c r="D213" s="20">
        <v>898000</v>
      </c>
      <c r="E213" s="20">
        <v>857300</v>
      </c>
    </row>
    <row r="214" spans="1:5" ht="25.5" x14ac:dyDescent="0.2">
      <c r="A214" s="23" t="s">
        <v>68</v>
      </c>
      <c r="B214" s="24" t="s">
        <v>201</v>
      </c>
      <c r="C214" s="24" t="s">
        <v>71</v>
      </c>
      <c r="D214" s="20">
        <v>7000</v>
      </c>
      <c r="E214" s="20">
        <v>0</v>
      </c>
    </row>
    <row r="215" spans="1:5" ht="25.5" x14ac:dyDescent="0.2">
      <c r="A215" s="10" t="s">
        <v>154</v>
      </c>
      <c r="B215" s="12" t="s">
        <v>155</v>
      </c>
      <c r="C215" s="12"/>
      <c r="D215" s="13">
        <v>850000</v>
      </c>
      <c r="E215" s="13">
        <v>850000</v>
      </c>
    </row>
    <row r="216" spans="1:5" ht="108" x14ac:dyDescent="0.2">
      <c r="A216" s="14" t="s">
        <v>156</v>
      </c>
      <c r="B216" s="15" t="s">
        <v>157</v>
      </c>
      <c r="C216" s="15"/>
      <c r="D216" s="16">
        <v>850000</v>
      </c>
      <c r="E216" s="16">
        <v>850000</v>
      </c>
    </row>
    <row r="217" spans="1:5" x14ac:dyDescent="0.2">
      <c r="A217" s="23" t="s">
        <v>83</v>
      </c>
      <c r="B217" s="24" t="s">
        <v>27</v>
      </c>
      <c r="C217" s="24" t="s">
        <v>82</v>
      </c>
      <c r="D217" s="20">
        <v>850000</v>
      </c>
      <c r="E217" s="20">
        <v>850000</v>
      </c>
    </row>
    <row r="218" spans="1:5" ht="25.5" outlineLevel="2" x14ac:dyDescent="0.2">
      <c r="A218" s="7" t="s">
        <v>33</v>
      </c>
      <c r="B218" s="8" t="s">
        <v>72</v>
      </c>
      <c r="C218" s="8"/>
      <c r="D218" s="9">
        <f>D219+D223+D226</f>
        <v>32671227.809999999</v>
      </c>
      <c r="E218" s="9">
        <f>E219+E223+E226</f>
        <v>46124869.219999999</v>
      </c>
    </row>
    <row r="219" spans="1:5" ht="67.5" outlineLevel="2" x14ac:dyDescent="0.2">
      <c r="A219" s="14" t="s">
        <v>73</v>
      </c>
      <c r="B219" s="15" t="s">
        <v>70</v>
      </c>
      <c r="C219" s="15"/>
      <c r="D219" s="16">
        <v>16910000</v>
      </c>
      <c r="E219" s="16">
        <f>SUM(E220:E222)</f>
        <v>30325641.409999996</v>
      </c>
    </row>
    <row r="220" spans="1:5" ht="63.75" outlineLevel="3" x14ac:dyDescent="0.2">
      <c r="A220" s="17" t="s">
        <v>64</v>
      </c>
      <c r="B220" s="18" t="s">
        <v>70</v>
      </c>
      <c r="C220" s="18" t="s">
        <v>65</v>
      </c>
      <c r="D220" s="19">
        <v>11917626.67</v>
      </c>
      <c r="E220" s="19">
        <v>12183626.67</v>
      </c>
    </row>
    <row r="221" spans="1:5" ht="25.5" outlineLevel="3" x14ac:dyDescent="0.2">
      <c r="A221" s="17" t="s">
        <v>68</v>
      </c>
      <c r="B221" s="18" t="s">
        <v>70</v>
      </c>
      <c r="C221" s="18" t="s">
        <v>71</v>
      </c>
      <c r="D221" s="19">
        <v>4965873.33</v>
      </c>
      <c r="E221" s="19">
        <f>18105514.74-20000</f>
        <v>18085514.739999998</v>
      </c>
    </row>
    <row r="222" spans="1:5" outlineLevel="3" x14ac:dyDescent="0.2">
      <c r="A222" s="17" t="s">
        <v>83</v>
      </c>
      <c r="B222" s="18" t="s">
        <v>70</v>
      </c>
      <c r="C222" s="18" t="s">
        <v>82</v>
      </c>
      <c r="D222" s="19">
        <v>26500</v>
      </c>
      <c r="E222" s="19">
        <v>56500</v>
      </c>
    </row>
    <row r="223" spans="1:5" ht="40.5" outlineLevel="3" x14ac:dyDescent="0.2">
      <c r="A223" s="14" t="s">
        <v>81</v>
      </c>
      <c r="B223" s="15" t="s">
        <v>80</v>
      </c>
      <c r="C223" s="15"/>
      <c r="D223" s="16">
        <v>2714677.81</v>
      </c>
      <c r="E223" s="16">
        <v>2714677.81</v>
      </c>
    </row>
    <row r="224" spans="1:5" ht="63.75" outlineLevel="3" x14ac:dyDescent="0.2">
      <c r="A224" s="17" t="s">
        <v>64</v>
      </c>
      <c r="B224" s="18" t="s">
        <v>80</v>
      </c>
      <c r="C224" s="18" t="s">
        <v>65</v>
      </c>
      <c r="D224" s="19">
        <v>2570023.9300000002</v>
      </c>
      <c r="E224" s="19">
        <v>2570023.9300000002</v>
      </c>
    </row>
    <row r="225" spans="1:5" ht="25.5" outlineLevel="3" x14ac:dyDescent="0.2">
      <c r="A225" s="17" t="s">
        <v>68</v>
      </c>
      <c r="B225" s="18" t="s">
        <v>80</v>
      </c>
      <c r="C225" s="18" t="s">
        <v>71</v>
      </c>
      <c r="D225" s="19">
        <v>144653.88</v>
      </c>
      <c r="E225" s="19">
        <v>144653.88</v>
      </c>
    </row>
    <row r="226" spans="1:5" ht="54" x14ac:dyDescent="0.2">
      <c r="A226" s="14" t="s">
        <v>58</v>
      </c>
      <c r="B226" s="15" t="s">
        <v>74</v>
      </c>
      <c r="C226" s="15"/>
      <c r="D226" s="16">
        <v>13046550</v>
      </c>
      <c r="E226" s="16">
        <v>13084550</v>
      </c>
    </row>
    <row r="227" spans="1:5" x14ac:dyDescent="0.2">
      <c r="A227" s="17" t="s">
        <v>76</v>
      </c>
      <c r="B227" s="18" t="s">
        <v>74</v>
      </c>
      <c r="C227" s="18" t="s">
        <v>75</v>
      </c>
      <c r="D227" s="19">
        <v>13046550</v>
      </c>
      <c r="E227" s="19">
        <v>13084550</v>
      </c>
    </row>
    <row r="228" spans="1:5" ht="38.25" x14ac:dyDescent="0.2">
      <c r="A228" s="7" t="s">
        <v>139</v>
      </c>
      <c r="B228" s="8" t="s">
        <v>28</v>
      </c>
      <c r="C228" s="8"/>
      <c r="D228" s="9">
        <f t="shared" ref="D228:E228" si="9">D229</f>
        <v>16691500</v>
      </c>
      <c r="E228" s="9">
        <f t="shared" si="9"/>
        <v>18789800</v>
      </c>
    </row>
    <row r="229" spans="1:5" ht="27" x14ac:dyDescent="0.2">
      <c r="A229" s="14" t="s">
        <v>140</v>
      </c>
      <c r="B229" s="15" t="s">
        <v>29</v>
      </c>
      <c r="C229" s="15"/>
      <c r="D229" s="16">
        <f t="shared" ref="D229:E229" si="10">SUM(D230:D230)</f>
        <v>16691500</v>
      </c>
      <c r="E229" s="16">
        <f t="shared" si="10"/>
        <v>18789800</v>
      </c>
    </row>
    <row r="230" spans="1:5" ht="25.5" x14ac:dyDescent="0.2">
      <c r="A230" s="23" t="s">
        <v>68</v>
      </c>
      <c r="B230" s="24" t="s">
        <v>29</v>
      </c>
      <c r="C230" s="24" t="s">
        <v>71</v>
      </c>
      <c r="D230" s="20">
        <v>16691500</v>
      </c>
      <c r="E230" s="20">
        <v>18789800</v>
      </c>
    </row>
    <row r="231" spans="1:5" ht="38.25" x14ac:dyDescent="0.2">
      <c r="A231" s="7" t="s">
        <v>264</v>
      </c>
      <c r="B231" s="8" t="s">
        <v>30</v>
      </c>
      <c r="C231" s="8"/>
      <c r="D231" s="9">
        <f>D232+D235+D237</f>
        <v>244200</v>
      </c>
      <c r="E231" s="9">
        <f>E232+E235+E237</f>
        <v>240200</v>
      </c>
    </row>
    <row r="232" spans="1:5" ht="40.5" x14ac:dyDescent="0.2">
      <c r="A232" s="14" t="s">
        <v>59</v>
      </c>
      <c r="B232" s="15" t="s">
        <v>31</v>
      </c>
      <c r="C232" s="15"/>
      <c r="D232" s="16">
        <v>173000</v>
      </c>
      <c r="E232" s="16">
        <v>173000</v>
      </c>
    </row>
    <row r="233" spans="1:5" ht="63.75" x14ac:dyDescent="0.2">
      <c r="A233" s="23" t="s">
        <v>64</v>
      </c>
      <c r="B233" s="24" t="s">
        <v>31</v>
      </c>
      <c r="C233" s="24" t="s">
        <v>65</v>
      </c>
      <c r="D233" s="20">
        <v>48000</v>
      </c>
      <c r="E233" s="20">
        <v>48000</v>
      </c>
    </row>
    <row r="234" spans="1:5" ht="25.5" x14ac:dyDescent="0.2">
      <c r="A234" s="23" t="s">
        <v>68</v>
      </c>
      <c r="B234" s="24" t="s">
        <v>31</v>
      </c>
      <c r="C234" s="24" t="s">
        <v>71</v>
      </c>
      <c r="D234" s="20">
        <v>125000</v>
      </c>
      <c r="E234" s="20">
        <v>125000</v>
      </c>
    </row>
    <row r="235" spans="1:5" ht="67.5" x14ac:dyDescent="0.2">
      <c r="A235" s="14" t="s">
        <v>228</v>
      </c>
      <c r="B235" s="15" t="s">
        <v>32</v>
      </c>
      <c r="C235" s="15"/>
      <c r="D235" s="16">
        <v>35000</v>
      </c>
      <c r="E235" s="16">
        <v>35000</v>
      </c>
    </row>
    <row r="236" spans="1:5" ht="63.75" x14ac:dyDescent="0.2">
      <c r="A236" s="23" t="s">
        <v>64</v>
      </c>
      <c r="B236" s="24" t="s">
        <v>32</v>
      </c>
      <c r="C236" s="24" t="s">
        <v>65</v>
      </c>
      <c r="D236" s="20">
        <v>35000</v>
      </c>
      <c r="E236" s="20">
        <v>35000</v>
      </c>
    </row>
    <row r="237" spans="1:5" ht="54" x14ac:dyDescent="0.2">
      <c r="A237" s="14" t="s">
        <v>138</v>
      </c>
      <c r="B237" s="15" t="s">
        <v>229</v>
      </c>
      <c r="C237" s="15"/>
      <c r="D237" s="16">
        <v>36200</v>
      </c>
      <c r="E237" s="16">
        <v>32200</v>
      </c>
    </row>
    <row r="238" spans="1:5" ht="25.5" x14ac:dyDescent="0.2">
      <c r="A238" s="23" t="s">
        <v>68</v>
      </c>
      <c r="B238" s="24" t="s">
        <v>229</v>
      </c>
      <c r="C238" s="24" t="s">
        <v>71</v>
      </c>
      <c r="D238" s="20">
        <v>36200</v>
      </c>
      <c r="E238" s="20">
        <v>32200</v>
      </c>
    </row>
    <row r="239" spans="1:5" ht="51" x14ac:dyDescent="0.2">
      <c r="A239" s="7" t="s">
        <v>257</v>
      </c>
      <c r="B239" s="8" t="s">
        <v>222</v>
      </c>
      <c r="C239" s="8"/>
      <c r="D239" s="9">
        <f t="shared" ref="D239:E239" si="11">D240</f>
        <v>100000</v>
      </c>
      <c r="E239" s="9">
        <f t="shared" si="11"/>
        <v>100000</v>
      </c>
    </row>
    <row r="240" spans="1:5" ht="27" x14ac:dyDescent="0.2">
      <c r="A240" s="14" t="s">
        <v>60</v>
      </c>
      <c r="B240" s="15" t="s">
        <v>223</v>
      </c>
      <c r="C240" s="15"/>
      <c r="D240" s="16">
        <f>SUM(D241:D241)</f>
        <v>100000</v>
      </c>
      <c r="E240" s="16">
        <f>SUM(E241:E241)</f>
        <v>100000</v>
      </c>
    </row>
    <row r="241" spans="1:5" ht="25.5" x14ac:dyDescent="0.2">
      <c r="A241" s="23" t="s">
        <v>68</v>
      </c>
      <c r="B241" s="24" t="s">
        <v>223</v>
      </c>
      <c r="C241" s="24" t="s">
        <v>71</v>
      </c>
      <c r="D241" s="20">
        <v>100000</v>
      </c>
      <c r="E241" s="20">
        <v>100000</v>
      </c>
    </row>
    <row r="242" spans="1:5" ht="51" x14ac:dyDescent="0.2">
      <c r="A242" s="7" t="s">
        <v>256</v>
      </c>
      <c r="B242" s="8" t="s">
        <v>224</v>
      </c>
      <c r="C242" s="8"/>
      <c r="D242" s="9">
        <v>8277341.4100000001</v>
      </c>
      <c r="E242" s="9">
        <v>0</v>
      </c>
    </row>
    <row r="243" spans="1:5" ht="27" x14ac:dyDescent="0.2">
      <c r="A243" s="14" t="s">
        <v>61</v>
      </c>
      <c r="B243" s="15" t="s">
        <v>227</v>
      </c>
      <c r="C243" s="15"/>
      <c r="D243" s="16">
        <v>8277341.4100000001</v>
      </c>
      <c r="E243" s="16">
        <v>0</v>
      </c>
    </row>
    <row r="244" spans="1:5" ht="25.5" x14ac:dyDescent="0.2">
      <c r="A244" s="23" t="s">
        <v>68</v>
      </c>
      <c r="B244" s="24" t="s">
        <v>227</v>
      </c>
      <c r="C244" s="24" t="s">
        <v>71</v>
      </c>
      <c r="D244" s="20">
        <v>8277341.4100000001</v>
      </c>
      <c r="E244" s="22"/>
    </row>
    <row r="245" spans="1:5" x14ac:dyDescent="0.2">
      <c r="A245" s="7" t="s">
        <v>202</v>
      </c>
      <c r="B245" s="8" t="s">
        <v>203</v>
      </c>
      <c r="C245" s="8"/>
      <c r="D245" s="9">
        <f>D246+D257</f>
        <v>9088660.9199999999</v>
      </c>
      <c r="E245" s="9">
        <f>E246+E257</f>
        <v>9205660.9199999999</v>
      </c>
    </row>
    <row r="246" spans="1:5" x14ac:dyDescent="0.2">
      <c r="A246" s="21" t="s">
        <v>205</v>
      </c>
      <c r="B246" s="4" t="s">
        <v>204</v>
      </c>
      <c r="C246" s="4"/>
      <c r="D246" s="11">
        <f>D247+D249+D252+D255</f>
        <v>7168660.9199999999</v>
      </c>
      <c r="E246" s="11">
        <f>E247+E249+E252+E255</f>
        <v>7285660.9199999999</v>
      </c>
    </row>
    <row r="247" spans="1:5" x14ac:dyDescent="0.2">
      <c r="A247" s="10" t="s">
        <v>225</v>
      </c>
      <c r="B247" s="12" t="s">
        <v>226</v>
      </c>
      <c r="C247" s="12"/>
      <c r="D247" s="13">
        <v>3180446.68</v>
      </c>
      <c r="E247" s="13">
        <v>3180446.68</v>
      </c>
    </row>
    <row r="248" spans="1:5" ht="63.75" x14ac:dyDescent="0.2">
      <c r="A248" s="23" t="s">
        <v>64</v>
      </c>
      <c r="B248" s="24" t="s">
        <v>226</v>
      </c>
      <c r="C248" s="24" t="s">
        <v>65</v>
      </c>
      <c r="D248" s="20">
        <v>3180446.68</v>
      </c>
      <c r="E248" s="20">
        <v>3180446.68</v>
      </c>
    </row>
    <row r="249" spans="1:5" ht="25.5" x14ac:dyDescent="0.2">
      <c r="A249" s="10" t="s">
        <v>66</v>
      </c>
      <c r="B249" s="12" t="s">
        <v>67</v>
      </c>
      <c r="C249" s="12"/>
      <c r="D249" s="13">
        <v>1848887.35</v>
      </c>
      <c r="E249" s="13">
        <v>1908887.35</v>
      </c>
    </row>
    <row r="250" spans="1:5" ht="63.75" x14ac:dyDescent="0.2">
      <c r="A250" s="23" t="s">
        <v>64</v>
      </c>
      <c r="B250" s="24" t="s">
        <v>67</v>
      </c>
      <c r="C250" s="24" t="s">
        <v>65</v>
      </c>
      <c r="D250" s="20">
        <v>1830887.35</v>
      </c>
      <c r="E250" s="20">
        <v>1890887.35</v>
      </c>
    </row>
    <row r="251" spans="1:5" ht="25.5" x14ac:dyDescent="0.2">
      <c r="A251" s="23" t="s">
        <v>68</v>
      </c>
      <c r="B251" s="24" t="s">
        <v>67</v>
      </c>
      <c r="C251" s="24" t="s">
        <v>71</v>
      </c>
      <c r="D251" s="20">
        <v>18000</v>
      </c>
      <c r="E251" s="20">
        <v>18000</v>
      </c>
    </row>
    <row r="252" spans="1:5" ht="27" x14ac:dyDescent="0.2">
      <c r="A252" s="14" t="s">
        <v>79</v>
      </c>
      <c r="B252" s="15" t="s">
        <v>77</v>
      </c>
      <c r="C252" s="15"/>
      <c r="D252" s="16">
        <v>1788326.89</v>
      </c>
      <c r="E252" s="16">
        <v>1845326.89</v>
      </c>
    </row>
    <row r="253" spans="1:5" ht="63.75" x14ac:dyDescent="0.2">
      <c r="A253" s="17" t="s">
        <v>64</v>
      </c>
      <c r="B253" s="18" t="s">
        <v>78</v>
      </c>
      <c r="C253" s="18" t="s">
        <v>65</v>
      </c>
      <c r="D253" s="19">
        <v>1764726.89</v>
      </c>
      <c r="E253" s="19">
        <v>1821726.89</v>
      </c>
    </row>
    <row r="254" spans="1:5" ht="25.5" x14ac:dyDescent="0.2">
      <c r="A254" s="17" t="s">
        <v>68</v>
      </c>
      <c r="B254" s="18" t="s">
        <v>78</v>
      </c>
      <c r="C254" s="18" t="s">
        <v>71</v>
      </c>
      <c r="D254" s="19">
        <v>23600</v>
      </c>
      <c r="E254" s="19">
        <v>23600</v>
      </c>
    </row>
    <row r="255" spans="1:5" ht="40.5" x14ac:dyDescent="0.2">
      <c r="A255" s="14" t="s">
        <v>84</v>
      </c>
      <c r="B255" s="15" t="s">
        <v>85</v>
      </c>
      <c r="C255" s="15"/>
      <c r="D255" s="16">
        <v>351000</v>
      </c>
      <c r="E255" s="16">
        <v>351000</v>
      </c>
    </row>
    <row r="256" spans="1:5" ht="25.5" x14ac:dyDescent="0.2">
      <c r="A256" s="17" t="s">
        <v>68</v>
      </c>
      <c r="B256" s="18" t="s">
        <v>86</v>
      </c>
      <c r="C256" s="18" t="s">
        <v>71</v>
      </c>
      <c r="D256" s="19">
        <v>351000</v>
      </c>
      <c r="E256" s="19">
        <v>351000</v>
      </c>
    </row>
    <row r="257" spans="1:5" x14ac:dyDescent="0.2">
      <c r="A257" s="10" t="s">
        <v>230</v>
      </c>
      <c r="B257" s="12" t="s">
        <v>231</v>
      </c>
      <c r="C257" s="12"/>
      <c r="D257" s="13">
        <v>1920000</v>
      </c>
      <c r="E257" s="13">
        <v>1920000</v>
      </c>
    </row>
    <row r="258" spans="1:5" ht="25.5" x14ac:dyDescent="0.2">
      <c r="A258" s="28" t="s">
        <v>233</v>
      </c>
      <c r="B258" s="29" t="s">
        <v>232</v>
      </c>
      <c r="C258" s="29"/>
      <c r="D258" s="30">
        <v>1920000</v>
      </c>
      <c r="E258" s="30">
        <v>1920000</v>
      </c>
    </row>
    <row r="259" spans="1:5" ht="25.5" x14ac:dyDescent="0.2">
      <c r="A259" s="23" t="s">
        <v>68</v>
      </c>
      <c r="B259" s="24" t="s">
        <v>232</v>
      </c>
      <c r="C259" s="24" t="s">
        <v>71</v>
      </c>
      <c r="D259" s="20">
        <v>1920000</v>
      </c>
      <c r="E259" s="20">
        <v>1920000</v>
      </c>
    </row>
    <row r="260" spans="1:5" x14ac:dyDescent="0.2">
      <c r="A260" s="44" t="s">
        <v>246</v>
      </c>
      <c r="B260" s="6"/>
      <c r="C260" s="6"/>
      <c r="D260" s="43">
        <f>D245+D9</f>
        <v>463101141.81000006</v>
      </c>
      <c r="E260" s="43">
        <f>E245+E9</f>
        <v>462518841.81</v>
      </c>
    </row>
  </sheetData>
  <mergeCells count="7">
    <mergeCell ref="F6:I6"/>
    <mergeCell ref="F7:I7"/>
    <mergeCell ref="A5:E5"/>
    <mergeCell ref="D1:E1"/>
    <mergeCell ref="D2:E2"/>
    <mergeCell ref="D3:E3"/>
    <mergeCell ref="F5:I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 2018-2019гг</vt:lpstr>
      <vt:lpstr>'Бюджет 2018-2019гг'!Область_печати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2016-12-05T09:59:44Z</dcterms:modified>
</cp:coreProperties>
</file>