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Бюджет!$A$8:$D$277</definedName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Бюджет!$8:$8</definedName>
    <definedName name="_xlnm.Print_Area" localSheetId="0">Бюджет!$A$1:$D$277</definedName>
  </definedNames>
  <calcPr calcId="125725"/>
</workbook>
</file>

<file path=xl/calcChain.xml><?xml version="1.0" encoding="utf-8"?>
<calcChain xmlns="http://schemas.openxmlformats.org/spreadsheetml/2006/main">
  <c r="D166" i="1"/>
  <c r="D39"/>
  <c r="D27"/>
  <c r="D29"/>
  <c r="D122" l="1"/>
  <c r="D75"/>
  <c r="D52"/>
  <c r="D38"/>
  <c r="D35" l="1"/>
  <c r="D28"/>
  <c r="D26" s="1"/>
  <c r="D176" l="1"/>
  <c r="D252" l="1"/>
  <c r="D251" s="1"/>
  <c r="D262"/>
  <c r="D261" s="1"/>
  <c r="D259"/>
  <c r="D258" s="1"/>
  <c r="D256"/>
  <c r="D255" s="1"/>
  <c r="D254" s="1"/>
  <c r="D249"/>
  <c r="D247"/>
  <c r="D223"/>
  <c r="D240"/>
  <c r="D235"/>
  <c r="D228"/>
  <c r="D243"/>
  <c r="D242" s="1"/>
  <c r="D233"/>
  <c r="D231"/>
  <c r="D226"/>
  <c r="D220"/>
  <c r="D206"/>
  <c r="D215"/>
  <c r="D213"/>
  <c r="D211"/>
  <c r="D210" s="1"/>
  <c r="D265"/>
  <c r="D268"/>
  <c r="D157"/>
  <c r="D170"/>
  <c r="D180"/>
  <c r="D182"/>
  <c r="D194"/>
  <c r="D191"/>
  <c r="D188"/>
  <c r="D185"/>
  <c r="D159"/>
  <c r="D199"/>
  <c r="D203"/>
  <c r="D201"/>
  <c r="D174"/>
  <c r="D172"/>
  <c r="D246" l="1"/>
  <c r="D239"/>
  <c r="D230" s="1"/>
  <c r="D225"/>
  <c r="D219"/>
  <c r="D156"/>
  <c r="D198"/>
  <c r="D197" s="1"/>
  <c r="D218" l="1"/>
  <c r="D245"/>
  <c r="D162"/>
  <c r="D165"/>
  <c r="D164" s="1"/>
  <c r="D150"/>
  <c r="D208"/>
  <c r="D205" s="1"/>
  <c r="D154"/>
  <c r="D132"/>
  <c r="D141"/>
  <c r="D144"/>
  <c r="D146"/>
  <c r="D139"/>
  <c r="D137"/>
  <c r="D134"/>
  <c r="D83"/>
  <c r="D115"/>
  <c r="D114" s="1"/>
  <c r="D112"/>
  <c r="D110"/>
  <c r="D108"/>
  <c r="D105"/>
  <c r="D103"/>
  <c r="D98"/>
  <c r="D96"/>
  <c r="D90"/>
  <c r="D88"/>
  <c r="D85"/>
  <c r="D80"/>
  <c r="D73"/>
  <c r="D87" l="1"/>
  <c r="D95"/>
  <c r="D149"/>
  <c r="D148" s="1"/>
  <c r="D136"/>
  <c r="D131"/>
  <c r="D143"/>
  <c r="D82"/>
  <c r="D72" s="1"/>
  <c r="D107"/>
  <c r="D130" l="1"/>
  <c r="D71"/>
  <c r="D127" l="1"/>
  <c r="D272"/>
  <c r="D275" l="1"/>
  <c r="D271" s="1"/>
  <c r="D264" s="1"/>
  <c r="D16" l="1"/>
  <c r="D121" l="1"/>
  <c r="D119"/>
  <c r="D118" s="1"/>
  <c r="D67"/>
  <c r="D57"/>
  <c r="D46"/>
  <c r="D62"/>
  <c r="D60"/>
  <c r="D49"/>
  <c r="D44"/>
  <c r="D37"/>
  <c r="D33"/>
  <c r="D31"/>
  <c r="D25" s="1"/>
  <c r="D13"/>
  <c r="D12" s="1"/>
  <c r="D117" l="1"/>
  <c r="D43"/>
  <c r="D11"/>
  <c r="D22" l="1"/>
  <c r="D65"/>
  <c r="D51" s="1"/>
  <c r="D21" l="1"/>
  <c r="D20" s="1"/>
  <c r="D10" s="1"/>
  <c r="D9" l="1"/>
  <c r="D277" s="1"/>
</calcChain>
</file>

<file path=xl/sharedStrings.xml><?xml version="1.0" encoding="utf-8"?>
<sst xmlns="http://schemas.openxmlformats.org/spreadsheetml/2006/main" count="682" uniqueCount="278">
  <si>
    <t>КЦСР</t>
  </si>
  <si>
    <t>КВР</t>
  </si>
  <si>
    <t>3000000000</t>
  </si>
  <si>
    <t>Программные направления деятельности</t>
  </si>
  <si>
    <t>0100000000</t>
  </si>
  <si>
    <t>0110000000</t>
  </si>
  <si>
    <t>Подпрограмма «Дошкольное образование»</t>
  </si>
  <si>
    <t>0110100000</t>
  </si>
  <si>
    <t>0110173010</t>
  </si>
  <si>
    <t>0110200000</t>
  </si>
  <si>
    <t>0120000000</t>
  </si>
  <si>
    <t>Подпрограмма «Общее образование»</t>
  </si>
  <si>
    <t>0120100000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</si>
  <si>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</si>
  <si>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</si>
  <si>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</si>
  <si>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</si>
  <si>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0120200000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</si>
  <si>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</si>
  <si>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</si>
  <si>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0130000000</t>
  </si>
  <si>
    <t>Подпрограмма «Дополнительное образование»</t>
  </si>
  <si>
    <t>0130100000</t>
  </si>
  <si>
    <t>0140000000</t>
  </si>
  <si>
    <t>0140100000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</si>
  <si>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</si>
  <si>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</si>
  <si>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</si>
  <si>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0150000000</t>
  </si>
  <si>
    <t>Подпрограмма «Обеспечение реализации муниципальной программы»</t>
  </si>
  <si>
    <t>0150100000</t>
  </si>
  <si>
    <t>0150200000</t>
  </si>
  <si>
    <t>0150300000</t>
  </si>
  <si>
    <t>Основное мероприятие: Совершенствование учительского корпуса</t>
  </si>
  <si>
    <t>0150400000</t>
  </si>
  <si>
    <t>0150500000</t>
  </si>
  <si>
    <t>Основное мероприятие: Совершенствование системы работы с талантливыми детьми</t>
  </si>
  <si>
    <t>0150600000</t>
  </si>
  <si>
    <t>0200000000</t>
  </si>
  <si>
    <t>0210000000</t>
  </si>
  <si>
    <t>0210100000</t>
  </si>
  <si>
    <t>0210200000</t>
  </si>
  <si>
    <t>0220000000</t>
  </si>
  <si>
    <t>0220200000</t>
  </si>
  <si>
    <t>Основное мероприятие: Создание условий для развития физической культуры и спорта</t>
  </si>
  <si>
    <t>0300000000</t>
  </si>
  <si>
    <t>0310000000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</si>
  <si>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</si>
  <si>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Основное мероприятие: Модернизация программно-аппаратных комплексов библиотек</t>
  </si>
  <si>
    <t>0320000000</t>
  </si>
  <si>
    <t>Подпрограмма «Организация музейного обслуживания населения Катангского района»</t>
  </si>
  <si>
    <t>Подпрограмма «Организация досуга населения, развитие и поддержка народного творчества»</t>
  </si>
  <si>
    <t>Основное мероприятие: Организация и проведение культурно-массовых, досуговых и просветительских мероприятий</t>
  </si>
  <si>
    <t>0400000000</t>
  </si>
  <si>
    <t>0410000000</t>
  </si>
  <si>
    <t>0410100000</t>
  </si>
  <si>
    <t>0430000000</t>
  </si>
  <si>
    <t>0430100000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</si>
  <si>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</si>
  <si>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0500000000</t>
  </si>
  <si>
    <t>0520000000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</si>
  <si>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</si>
  <si>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</si>
  <si>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0600000000</t>
  </si>
  <si>
    <t>0610000000</t>
  </si>
  <si>
    <t>0610100000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</si>
  <si>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</si>
  <si>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</si>
  <si>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</si>
  <si>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0700000000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</si>
  <si>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</si>
  <si>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</si>
  <si>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</si>
  <si>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</si>
  <si>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</si>
  <si>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</si>
  <si>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</si>
  <si>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</si>
  <si>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Основное мероприятие: Капитальный и текущий ремонт учреждений культуры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</si>
  <si>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</si>
  <si>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</si>
  <si>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</si>
  <si>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</si>
  <si>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Районная дума муниципального образования «Катангский район»</t>
  </si>
  <si>
    <t>Контрольно-счетная палата муниципального образования «Катангский район»</t>
  </si>
  <si>
    <t>Итого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</si>
  <si>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</si>
  <si>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</si>
  <si>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</si>
  <si>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</si>
  <si>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</si>
  <si>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</si>
  <si>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</si>
  <si>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500</t>
  </si>
  <si>
    <t>Межбюджетные трансферты</t>
  </si>
  <si>
    <t>800</t>
  </si>
  <si>
    <t>Иные бюджетные ассигнования</t>
  </si>
  <si>
    <t>Приложение 7</t>
  </si>
  <si>
    <t>(рублей)</t>
  </si>
  <si>
    <t xml:space="preserve">Наименование </t>
  </si>
  <si>
    <t>Сумма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</si>
  <si>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</si>
  <si>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Основное мероприятие: Финансовое обеспечение реализации основных программ дошкольного образования в соответствии с ФГОС</t>
  </si>
  <si>
    <t>Основное мероприятие: Организация предоставления общедоступного и бесплатного дошкольного образования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</si>
  <si>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</si>
  <si>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Основное мероприятие: Организация предоставления дополнительного образования</t>
  </si>
  <si>
    <t>Подпрограмма «Организация отдыха и оздоровления детей в летнее время»</t>
  </si>
  <si>
    <t>Основное мероприятие: Подготовка к проведению оздоровительного сезона</t>
  </si>
  <si>
    <t>Основное мероприятие: Организация питания детей в каникулярное время</t>
  </si>
  <si>
    <t>01403S2080</t>
  </si>
  <si>
    <t>Основное мероприятие: Обеспечение деятельности муниципального отдела образования</t>
  </si>
  <si>
    <t>Основное мероприятие: Повышение квалификации административного и педагогического персонала</t>
  </si>
  <si>
    <t>Основное мероприятие: Обеспечение учебниками, учебными пособиями и средствами обучения и воспитания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</si>
  <si>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</si>
  <si>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</si>
  <si>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</si>
  <si>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Подпрограмма «Формирование, исполнение и контроль за исполнением бюджета и сметы, ведения бухгалтерского учета»</t>
  </si>
  <si>
    <t>Основное мероприятие: Обеспечение деятельности финансового управления</t>
  </si>
  <si>
    <t>0320100000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</si>
  <si>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</si>
  <si>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</si>
  <si>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</si>
  <si>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Муниципальная программа «Развитие культуры  в муниципальном образовании «Катангский район»</t>
  </si>
  <si>
    <t>2030000000</t>
  </si>
  <si>
    <t>Осуществление основной деятельности Контрольно-счетной палаты муниципального образования «Катангский район»</t>
  </si>
  <si>
    <t>Осуществление внешнего финансового контроля поселений, входящих в состав МО «Катангский район»</t>
  </si>
  <si>
    <t>2030100000</t>
  </si>
  <si>
    <t>2030200000</t>
  </si>
  <si>
    <t>2020000000</t>
  </si>
  <si>
    <t xml:space="preserve">Муниципальная программа «Управление муниципальными финансами в муниципальном образовании «Катангский район» </t>
  </si>
  <si>
    <t>Муниципальная программа «Развитие образования в муниципальном образовании «Катангский район»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</si>
  <si>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</si>
  <si>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Подпрограмма «Организация библиотечного, справочного и информационного обслуживания населения»</t>
  </si>
  <si>
    <t>Основное мероприятие: Проведение просветительских, культурно-массовых мероприятий для читателей библиотек</t>
  </si>
  <si>
    <t>0210300000</t>
  </si>
  <si>
    <t>Основное мероприятие: Комплектование библиотечных фондов</t>
  </si>
  <si>
    <t>0210400000</t>
  </si>
  <si>
    <t>02104L5193</t>
  </si>
  <si>
    <t>Основное мероприятие: Проведение просветительских, культурно-массовых мероприятий</t>
  </si>
  <si>
    <t>0220100000</t>
  </si>
  <si>
    <t>Основное мероприятие: Организация и предоставление услуг в сфере музейного обслуживания населения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</si>
  <si>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</si>
  <si>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0230000000</t>
  </si>
  <si>
    <t>0230100000</t>
  </si>
  <si>
    <t>0230200000</t>
  </si>
  <si>
    <t>0230300000</t>
  </si>
  <si>
    <t>0230400000</t>
  </si>
  <si>
    <t>Подпрограмма «Обеспечение реализации муниципальной программы »</t>
  </si>
  <si>
    <t>0240000000</t>
  </si>
  <si>
    <t>0240100000</t>
  </si>
  <si>
    <t xml:space="preserve">Основное мероприятие: Обеспечение деятельности муниципального отдела по развитию культуры, молодежной политике и спорту </t>
  </si>
  <si>
    <t xml:space="preserve">Основное мероприятие: Централизованная бухгалтерия </t>
  </si>
  <si>
    <t>0240200000</t>
  </si>
  <si>
    <t>0240300000</t>
  </si>
  <si>
    <t>0240400000</t>
  </si>
  <si>
    <t>02404S2850</t>
  </si>
  <si>
    <t>Муниципальная программа «Безопасный город»</t>
  </si>
  <si>
    <t>Подпрограмма «Построение и развитие аппаратно-программного комплекса «Безопасный город»»</t>
  </si>
  <si>
    <t>0410200000</t>
  </si>
  <si>
    <t>0420000000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</si>
  <si>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</si>
  <si>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</si>
  <si>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</si>
  <si>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</si>
  <si>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</si>
  <si>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Подпрограмма «Повышение безопасности дорожного движения на территории Катангского района»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</si>
  <si>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</si>
  <si>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Муниципальная программа «Экономическое развитие муниципального образования «Катангский район»»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</si>
  <si>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</si>
  <si>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</si>
  <si>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Основное мероприятие: Обеспечения и развитие муниципальной службы</t>
  </si>
  <si>
    <t>0510100000</t>
  </si>
  <si>
    <t>0510200000</t>
  </si>
  <si>
    <t>0510300000</t>
  </si>
  <si>
    <t>Основное мероприятие: Мероприятия по противодействию коррупции</t>
  </si>
  <si>
    <t>Осуществление отдельных областных государственных полномочий в области противодействия коррупции</t>
  </si>
  <si>
    <t>0510373160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</si>
  <si>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</si>
  <si>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0510400000</t>
  </si>
  <si>
    <t>Основное мероприятие: Обеспечение реализации полномочий органов местного самоуправления</t>
  </si>
  <si>
    <t>0510500000</t>
  </si>
  <si>
    <t>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</si>
  <si>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0510572160</t>
  </si>
  <si>
    <t>05105S2160</t>
  </si>
  <si>
    <t>Подпрограмма «Создание условий для устойчивого экономического развития»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</si>
  <si>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</si>
  <si>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</si>
  <si>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</si>
  <si>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Подпрограмма «Развитие дорожного хозяйства»</t>
  </si>
  <si>
    <t>0530000000</t>
  </si>
  <si>
    <t>0530100000</t>
  </si>
  <si>
    <t>Основное мероприятие: Расчистка и содержание автодорог</t>
  </si>
  <si>
    <t>Основное мероприятие: Обеспечение пассажирских перевозок на территории муниципального образования «Катангский район»</t>
  </si>
  <si>
    <t>0530200000</t>
  </si>
  <si>
    <t>0510573070</t>
  </si>
  <si>
    <t>0510573040</t>
  </si>
  <si>
    <t>0510573090</t>
  </si>
  <si>
    <t>0510573130</t>
  </si>
  <si>
    <t>0510573140</t>
  </si>
  <si>
    <t>0510573060</t>
  </si>
  <si>
    <t>0510573050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</si>
  <si>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</si>
  <si>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</si>
  <si>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</si>
  <si>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</si>
  <si>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</si>
  <si>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</si>
  <si>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Муниципальная программа «Социальное развитие муниципального образования «Катангский район»»</t>
  </si>
  <si>
    <t xml:space="preserve"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  </t>
  </si>
  <si>
    <t>Основное мероприятие: Реализация мероприятий, направленных на решение социально-значимых проблем</t>
  </si>
  <si>
    <t>0610200000</t>
  </si>
  <si>
    <t>600</t>
  </si>
  <si>
    <t>Подпрограмма «Реализация программы «Доступная среда»»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</si>
  <si>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</si>
  <si>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</si>
  <si>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</si>
  <si>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согласи, семейного благополучия</t>
  </si>
  <si>
    <t>0630000000</t>
  </si>
  <si>
    <t>0630100000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</si>
  <si>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</si>
  <si>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</si>
  <si>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</si>
  <si>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</si>
  <si>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</si>
  <si>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</si>
  <si>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0630473120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</si>
  <si>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</si>
  <si>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</si>
  <si>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</si>
  <si>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</si>
  <si>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0710000000</t>
  </si>
  <si>
    <t>Муниципальная программа «Устойчивое развитие сельских территорий муниципального образования «Катангский район»»</t>
  </si>
  <si>
    <t>Подпрограмма «Устойчивое развитие сельских территорий»</t>
  </si>
  <si>
    <t>Основное мероприятие: Развитие сети образовательных учреждений в сельской местности</t>
  </si>
  <si>
    <t>0710200000</t>
  </si>
  <si>
    <t>Основное мероприятие: Развитие сети спортивных учреждений в сельской местности</t>
  </si>
  <si>
    <t>0710300000</t>
  </si>
  <si>
    <t>Подпрограмма «Реконструкция, капитальный и текущий ремонт объектов муниципальной собственности»</t>
  </si>
  <si>
    <t>0720000000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</si>
  <si>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</si>
  <si>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</si>
  <si>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Подпрограмма «Подготовка к отопительному сезону объектов коммунальной инфраструктуры »</t>
  </si>
  <si>
    <t>0730000000</t>
  </si>
  <si>
    <t>0730200000</t>
  </si>
  <si>
    <t>Основное мероприятие: Ремонт зданий котельных объектов муниципальной собственности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</si>
  <si>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</si>
  <si>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07302S2200</t>
  </si>
  <si>
    <t>Подпрограмма «Территориальное планирование»</t>
  </si>
  <si>
    <t>0740000000</t>
  </si>
  <si>
    <t>0740300000</t>
  </si>
  <si>
    <t>Подпрограмма «Энергосбережение и повышение энергетической эффективности»</t>
  </si>
  <si>
    <t>0750000000</t>
  </si>
  <si>
    <t>0750200000</t>
  </si>
  <si>
    <t>0520272360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</si>
  <si>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</si>
  <si>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</si>
  <si>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Основное мероприятие: Градостроительное зонирование и планировка территории</t>
  </si>
  <si>
    <t>Основное мероприятие: Технические и технологические мероприятия по энергосбережению</t>
  </si>
  <si>
    <t>Основное мероприятие: Организация и предоставление услуг в сфере библиотечного обслуживания населения</t>
  </si>
  <si>
    <t>Основное мероприятие: Организация выезда делегаций района (творческих коллективов, представителей общественных организаций КМНС) на областные и Всероссийские мероприятия (фестивали, конкурсы, выставки)</t>
  </si>
  <si>
    <t>Основное мероприятие: Реализация мероприятий в сфере культуры</t>
  </si>
  <si>
    <t>Основное мероприятие: Обеспечение деятельности Единой дежурно-диспетчерской службы Катангского района</t>
  </si>
  <si>
    <t>Основное мероприятие: Материально-техническое обеспечение Единой дежурно-диспетчерской службы Катангского района</t>
  </si>
  <si>
    <t>Основное мероприятие: Ликвидация последствий чрезвычайных ситуаций за счет средств Резервного фонда</t>
  </si>
  <si>
    <t>Подпрограмма «Поддержка общественных организаций»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</si>
  <si>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</si>
  <si>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0510551200</t>
  </si>
  <si>
    <t>0120400000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</si>
  <si>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2019 год</t>
  </si>
  <si>
    <t xml:space="preserve">  к решению Думы муниципального образования «Катангский район» «О бюджете муниципального образования «Катангский район» на 2019 год и на плановый период 2020 и 2021 годов» </t>
  </si>
  <si>
    <t>Основное мероприятие: Реализация переданных полномочий по   Муниципальной программе «Молодежная политика, работа с детьми и молодежью Преображенского муниципального образования на 2018-2022гг.»</t>
  </si>
  <si>
    <t>Подпрограмма «Профилактика социально-негативных явлений»</t>
  </si>
  <si>
    <t>Основное мероприятие: Проведение мероприятий по вовлечению населения Катангского района в пропаганду безопасности дорожного движения</t>
  </si>
  <si>
    <t>0430200000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</si>
  <si>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</si>
  <si>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Софинансирование 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</si>
  <si>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05202S2360</t>
  </si>
  <si>
    <t>от19.12. 2018 №_ 4/7___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</si>
</sst>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?"/>
  </numFmts>
  <fonts count="7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164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0" xfId="0" applyNumberFormat="1" applyFont="1" applyFill="1"/>
    <xf numFmtId="0" fontId="0" fillId="0" borderId="0" xfId="0" applyFont="1" applyFill="1"/>
    <xf numFmtId="43" fontId="0" fillId="0" borderId="0" xfId="0" applyNumberFormat="1" applyFont="1" applyFill="1"/>
    <xf numFmtId="0" fontId="5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285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2.75" customHeight="1" outlineLevelRow="7"/>
  <cols>
    <col min="1" max="1" width="56.85546875" style="9" customWidth="1"/>
    <col min="2" max="2" width="14.7109375" style="9" customWidth="1"/>
    <col min="3" max="3" width="10.28515625" style="9" customWidth="1"/>
    <col min="4" max="4" width="15.42578125" style="9" customWidth="1"/>
    <col min="5" max="16384" width="9.140625" style="9"/>
  </cols>
  <sheetData>
    <row r="1" spans="1:4">
      <c r="B1" s="23" t="s">
        <v>97</v>
      </c>
      <c r="C1" s="23"/>
      <c r="D1" s="23"/>
    </row>
    <row r="2" spans="1:4" ht="51.75" customHeight="1" outlineLevel="1">
      <c r="B2" s="24" t="s">
        <v>269</v>
      </c>
      <c r="C2" s="24"/>
      <c r="D2" s="24"/>
    </row>
    <row r="3" spans="1:4" outlineLevel="3">
      <c r="B3" s="12"/>
      <c r="C3" s="12"/>
      <c r="D3" s="22" t="s">
        <v>277</v>
      </c>
    </row>
    <row r="4" spans="1:4" outlineLevel="3">
      <c r="B4" s="12"/>
      <c r="C4" s="12"/>
      <c r="D4" s="13"/>
    </row>
    <row r="5" spans="1:4" ht="48.75" customHeight="1" outlineLevel="4">
      <c r="A5" s="25" t="s">
        <v>268</v>
      </c>
      <c r="B5" s="25"/>
      <c r="C5" s="25"/>
      <c r="D5" s="25"/>
    </row>
    <row r="6" spans="1:4" ht="15.75" outlineLevel="4">
      <c r="A6" s="20"/>
      <c r="B6" s="20"/>
      <c r="C6" s="20"/>
      <c r="D6" s="20"/>
    </row>
    <row r="7" spans="1:4" outlineLevel="7">
      <c r="B7" s="12"/>
      <c r="C7" s="12"/>
      <c r="D7" s="13" t="s">
        <v>98</v>
      </c>
    </row>
    <row r="8" spans="1:4" ht="21.75" customHeight="1">
      <c r="A8" s="6" t="s">
        <v>99</v>
      </c>
      <c r="B8" s="2" t="s">
        <v>0</v>
      </c>
      <c r="C8" s="2" t="s">
        <v>1</v>
      </c>
      <c r="D8" s="3" t="s">
        <v>100</v>
      </c>
    </row>
    <row r="9" spans="1:4" outlineLevel="1">
      <c r="A9" s="5" t="s">
        <v>3</v>
      </c>
      <c r="B9" s="6" t="s">
        <v>2</v>
      </c>
      <c r="C9" s="6"/>
      <c r="D9" s="7">
        <f>D10+D71+D117+D130+D148+D218+D245</f>
        <v>488171048</v>
      </c>
    </row>
    <row r="10" spans="1:4" ht="25.5" outlineLevel="2">
      <c r="A10" s="5" t="s">
        <v>130</v>
      </c>
      <c r="B10" s="6" t="s">
        <v>4</v>
      </c>
      <c r="C10" s="6"/>
      <c r="D10" s="7">
        <f>D11+D20+D37+D43+D51</f>
        <v>234205350</v>
      </c>
    </row>
    <row r="11" spans="1:4" outlineLevel="3">
      <c r="A11" s="5" t="s">
        <v>6</v>
      </c>
      <c r="B11" s="6" t="s">
        <v>5</v>
      </c>
      <c r="C11" s="6"/>
      <c r="D11" s="7">
        <f>D12+D16</f>
        <v>52242300</v>
      </c>
    </row>
    <row r="12" spans="1:4" ht="38.25" outlineLevel="4">
      <c r="A12" s="5" t="s">
        <v>102</v>
      </c>
      <c r="B12" s="6" t="s">
        <v>7</v>
      </c>
      <c r="C12" s="6"/>
      <c r="D12" s="7">
        <f>D13</f>
        <v>41546300</v>
      </c>
    </row>
    <row r="13" spans="1:4" ht="38.25" outlineLevel="5">
      <c r="A13" s="5" t="s">
        <v>121</v>
      </c>
      <c r="B13" s="6" t="s">
        <v>8</v>
      </c>
      <c r="C13" s="6"/>
      <c r="D13" s="7">
        <f>D14+D15</f>
        <v>41546300</v>
      </c>
    </row>
    <row r="14" spans="1:4" ht="51" outlineLevel="7">
      <c r="A14" s="1" t="s">
        <v>87</v>
      </c>
      <c r="B14" s="8" t="s">
        <v>8</v>
      </c>
      <c r="C14" s="8" t="s">
        <v>86</v>
      </c>
      <c r="D14" s="4">
        <v>41393300</v>
      </c>
    </row>
    <row r="15" spans="1:4" ht="25.5" outlineLevel="7">
      <c r="A15" s="1" t="s">
        <v>89</v>
      </c>
      <c r="B15" s="8" t="s">
        <v>8</v>
      </c>
      <c r="C15" s="8" t="s">
        <v>88</v>
      </c>
      <c r="D15" s="4">
        <v>153000</v>
      </c>
    </row>
    <row r="16" spans="1:4" ht="25.5" outlineLevel="4">
      <c r="A16" s="5" t="s">
        <v>103</v>
      </c>
      <c r="B16" s="6" t="s">
        <v>9</v>
      </c>
      <c r="C16" s="6"/>
      <c r="D16" s="7">
        <f>SUM(D17:D19)</f>
        <v>10696000</v>
      </c>
    </row>
    <row r="17" spans="1:4" ht="51" outlineLevel="4">
      <c r="A17" s="1" t="s">
        <v>87</v>
      </c>
      <c r="B17" s="8" t="s">
        <v>9</v>
      </c>
      <c r="C17" s="8" t="s">
        <v>86</v>
      </c>
      <c r="D17" s="4">
        <v>1553000</v>
      </c>
    </row>
    <row r="18" spans="1:4" ht="25.5" outlineLevel="7">
      <c r="A18" s="1" t="s">
        <v>89</v>
      </c>
      <c r="B18" s="8" t="s">
        <v>9</v>
      </c>
      <c r="C18" s="8" t="s">
        <v>88</v>
      </c>
      <c r="D18" s="4">
        <v>8962000</v>
      </c>
    </row>
    <row r="19" spans="1:4" outlineLevel="7">
      <c r="A19" s="1" t="s">
        <v>96</v>
      </c>
      <c r="B19" s="8" t="s">
        <v>9</v>
      </c>
      <c r="C19" s="8" t="s">
        <v>95</v>
      </c>
      <c r="D19" s="4">
        <v>181000</v>
      </c>
    </row>
    <row r="20" spans="1:4" outlineLevel="3">
      <c r="A20" s="5" t="s">
        <v>11</v>
      </c>
      <c r="B20" s="6" t="s">
        <v>10</v>
      </c>
      <c r="C20" s="6"/>
      <c r="D20" s="7">
        <f>D21+D25+D33+D35</f>
        <v>145763050</v>
      </c>
    </row>
    <row r="21" spans="1:4" ht="38.25" outlineLevel="4">
      <c r="A21" s="5" t="s">
        <v>101</v>
      </c>
      <c r="B21" s="6" t="s">
        <v>12</v>
      </c>
      <c r="C21" s="6"/>
      <c r="D21" s="7">
        <f>D22</f>
        <v>115897800</v>
      </c>
    </row>
    <row r="22" spans="1:4" ht="76.5" outlineLevel="5">
      <c r="A22" s="10" t="s">
        <v>14</v>
      </c>
      <c r="B22" s="6" t="s">
        <v>13</v>
      </c>
      <c r="C22" s="6"/>
      <c r="D22" s="7">
        <f>SUM(D23:D24)</f>
        <v>115897800</v>
      </c>
    </row>
    <row r="23" spans="1:4" ht="51" outlineLevel="7">
      <c r="A23" s="1" t="s">
        <v>87</v>
      </c>
      <c r="B23" s="8" t="s">
        <v>13</v>
      </c>
      <c r="C23" s="8" t="s">
        <v>86</v>
      </c>
      <c r="D23" s="4">
        <v>114306800</v>
      </c>
    </row>
    <row r="24" spans="1:4" ht="25.5" outlineLevel="7">
      <c r="A24" s="1" t="s">
        <v>89</v>
      </c>
      <c r="B24" s="8" t="s">
        <v>13</v>
      </c>
      <c r="C24" s="8" t="s">
        <v>88</v>
      </c>
      <c r="D24" s="4">
        <v>1591000</v>
      </c>
    </row>
    <row r="25" spans="1:4" ht="38.25" outlineLevel="4">
      <c r="A25" s="5" t="s">
        <v>104</v>
      </c>
      <c r="B25" s="6" t="s">
        <v>17</v>
      </c>
      <c r="C25" s="6"/>
      <c r="D25" s="7">
        <f>D26+D31</f>
        <v>29532100</v>
      </c>
    </row>
    <row r="26" spans="1:4" ht="38.25" outlineLevel="4">
      <c r="A26" s="5" t="s">
        <v>104</v>
      </c>
      <c r="B26" s="6" t="s">
        <v>17</v>
      </c>
      <c r="C26" s="6"/>
      <c r="D26" s="7">
        <f>SUM(D27:D30)</f>
        <v>28240000</v>
      </c>
    </row>
    <row r="27" spans="1:4" ht="51" outlineLevel="4">
      <c r="A27" s="1" t="s">
        <v>87</v>
      </c>
      <c r="B27" s="8" t="s">
        <v>17</v>
      </c>
      <c r="C27" s="8" t="s">
        <v>86</v>
      </c>
      <c r="D27" s="4">
        <f>9200000</f>
        <v>9200000</v>
      </c>
    </row>
    <row r="28" spans="1:4" ht="25.5" outlineLevel="4">
      <c r="A28" s="1" t="s">
        <v>89</v>
      </c>
      <c r="B28" s="8" t="s">
        <v>17</v>
      </c>
      <c r="C28" s="8" t="s">
        <v>88</v>
      </c>
      <c r="D28" s="4">
        <f>18322000</f>
        <v>18322000</v>
      </c>
    </row>
    <row r="29" spans="1:4" outlineLevel="4">
      <c r="A29" s="1" t="s">
        <v>91</v>
      </c>
      <c r="B29" s="8" t="s">
        <v>17</v>
      </c>
      <c r="C29" s="8" t="s">
        <v>90</v>
      </c>
      <c r="D29" s="4">
        <f>358000</f>
        <v>358000</v>
      </c>
    </row>
    <row r="30" spans="1:4" outlineLevel="7">
      <c r="A30" s="1" t="s">
        <v>96</v>
      </c>
      <c r="B30" s="8" t="s">
        <v>17</v>
      </c>
      <c r="C30" s="8" t="s">
        <v>95</v>
      </c>
      <c r="D30" s="4">
        <v>360000</v>
      </c>
    </row>
    <row r="31" spans="1:4" ht="38.25" outlineLevel="5">
      <c r="A31" s="5" t="s">
        <v>16</v>
      </c>
      <c r="B31" s="6" t="s">
        <v>15</v>
      </c>
      <c r="C31" s="6"/>
      <c r="D31" s="7">
        <f>D32</f>
        <v>1292100</v>
      </c>
    </row>
    <row r="32" spans="1:4" ht="25.5" outlineLevel="7">
      <c r="A32" s="1" t="s">
        <v>89</v>
      </c>
      <c r="B32" s="8" t="s">
        <v>15</v>
      </c>
      <c r="C32" s="8" t="s">
        <v>88</v>
      </c>
      <c r="D32" s="4">
        <v>1292100</v>
      </c>
    </row>
    <row r="33" spans="1:4" ht="25.5" outlineLevel="4">
      <c r="A33" s="5" t="s">
        <v>19</v>
      </c>
      <c r="B33" s="6" t="s">
        <v>18</v>
      </c>
      <c r="C33" s="6"/>
      <c r="D33" s="7">
        <f>D34</f>
        <v>120000</v>
      </c>
    </row>
    <row r="34" spans="1:4" ht="25.5" outlineLevel="7">
      <c r="A34" s="1" t="s">
        <v>89</v>
      </c>
      <c r="B34" s="8" t="s">
        <v>18</v>
      </c>
      <c r="C34" s="8" t="s">
        <v>88</v>
      </c>
      <c r="D34" s="4">
        <v>120000</v>
      </c>
    </row>
    <row r="35" spans="1:4" ht="51" outlineLevel="3">
      <c r="A35" s="5" t="s">
        <v>270</v>
      </c>
      <c r="B35" s="6" t="s">
        <v>267</v>
      </c>
      <c r="C35" s="6"/>
      <c r="D35" s="7">
        <f>D36</f>
        <v>213150</v>
      </c>
    </row>
    <row r="36" spans="1:4" ht="25.5" outlineLevel="4">
      <c r="A36" s="1" t="s">
        <v>89</v>
      </c>
      <c r="B36" s="8" t="s">
        <v>267</v>
      </c>
      <c r="C36" s="8" t="s">
        <v>88</v>
      </c>
      <c r="D36" s="4">
        <v>213150</v>
      </c>
    </row>
    <row r="37" spans="1:4" outlineLevel="7">
      <c r="A37" s="5" t="s">
        <v>21</v>
      </c>
      <c r="B37" s="6" t="s">
        <v>20</v>
      </c>
      <c r="C37" s="6"/>
      <c r="D37" s="7">
        <f>D38</f>
        <v>11864000</v>
      </c>
    </row>
    <row r="38" spans="1:4" ht="25.5" outlineLevel="7">
      <c r="A38" s="5" t="s">
        <v>105</v>
      </c>
      <c r="B38" s="6" t="s">
        <v>22</v>
      </c>
      <c r="C38" s="6"/>
      <c r="D38" s="7">
        <f>SUM(D39:D42)</f>
        <v>11864000</v>
      </c>
    </row>
    <row r="39" spans="1:4" ht="51" outlineLevel="7">
      <c r="A39" s="1" t="s">
        <v>87</v>
      </c>
      <c r="B39" s="8" t="s">
        <v>22</v>
      </c>
      <c r="C39" s="8" t="s">
        <v>86</v>
      </c>
      <c r="D39" s="4">
        <f>11180000</f>
        <v>11180000</v>
      </c>
    </row>
    <row r="40" spans="1:4" ht="25.5" outlineLevel="3">
      <c r="A40" s="1" t="s">
        <v>89</v>
      </c>
      <c r="B40" s="8" t="s">
        <v>22</v>
      </c>
      <c r="C40" s="8" t="s">
        <v>88</v>
      </c>
      <c r="D40" s="4">
        <v>668000</v>
      </c>
    </row>
    <row r="41" spans="1:4" outlineLevel="3">
      <c r="A41" s="1" t="s">
        <v>91</v>
      </c>
      <c r="B41" s="8" t="s">
        <v>22</v>
      </c>
      <c r="C41" s="8" t="s">
        <v>90</v>
      </c>
      <c r="D41" s="4">
        <v>0</v>
      </c>
    </row>
    <row r="42" spans="1:4" outlineLevel="4">
      <c r="A42" s="1" t="s">
        <v>96</v>
      </c>
      <c r="B42" s="8" t="s">
        <v>22</v>
      </c>
      <c r="C42" s="8" t="s">
        <v>95</v>
      </c>
      <c r="D42" s="4">
        <v>16000</v>
      </c>
    </row>
    <row r="43" spans="1:4" ht="25.5" outlineLevel="7">
      <c r="A43" s="5" t="s">
        <v>106</v>
      </c>
      <c r="B43" s="6" t="s">
        <v>23</v>
      </c>
      <c r="C43" s="6"/>
      <c r="D43" s="7">
        <f>D44+D46+D49</f>
        <v>1827000</v>
      </c>
    </row>
    <row r="44" spans="1:4" ht="25.5" outlineLevel="4">
      <c r="A44" s="5" t="s">
        <v>107</v>
      </c>
      <c r="B44" s="6" t="s">
        <v>24</v>
      </c>
      <c r="C44" s="6"/>
      <c r="D44" s="7">
        <f>D45</f>
        <v>105000</v>
      </c>
    </row>
    <row r="45" spans="1:4" ht="25.5" outlineLevel="7">
      <c r="A45" s="1" t="s">
        <v>89</v>
      </c>
      <c r="B45" s="8" t="s">
        <v>24</v>
      </c>
      <c r="C45" s="8" t="s">
        <v>88</v>
      </c>
      <c r="D45" s="4">
        <v>105000</v>
      </c>
    </row>
    <row r="46" spans="1:4" ht="25.5" outlineLevel="7">
      <c r="A46" s="5" t="s">
        <v>26</v>
      </c>
      <c r="B46" s="6" t="s">
        <v>25</v>
      </c>
      <c r="C46" s="6"/>
      <c r="D46" s="7">
        <f>D47+D48</f>
        <v>1617000</v>
      </c>
    </row>
    <row r="47" spans="1:4" ht="51" outlineLevel="4">
      <c r="A47" s="1" t="s">
        <v>87</v>
      </c>
      <c r="B47" s="8" t="s">
        <v>25</v>
      </c>
      <c r="C47" s="8" t="s">
        <v>86</v>
      </c>
      <c r="D47" s="4">
        <v>1400000</v>
      </c>
    </row>
    <row r="48" spans="1:4" outlineLevel="7">
      <c r="A48" s="1" t="s">
        <v>91</v>
      </c>
      <c r="B48" s="8" t="s">
        <v>25</v>
      </c>
      <c r="C48" s="8" t="s">
        <v>90</v>
      </c>
      <c r="D48" s="4">
        <v>217000</v>
      </c>
    </row>
    <row r="49" spans="1:4" ht="25.5" outlineLevel="3">
      <c r="A49" s="5" t="s">
        <v>108</v>
      </c>
      <c r="B49" s="6" t="s">
        <v>27</v>
      </c>
      <c r="C49" s="6"/>
      <c r="D49" s="7">
        <f>D50</f>
        <v>105000</v>
      </c>
    </row>
    <row r="50" spans="1:4" ht="25.5" outlineLevel="4">
      <c r="A50" s="1" t="s">
        <v>89</v>
      </c>
      <c r="B50" s="8" t="s">
        <v>109</v>
      </c>
      <c r="C50" s="8" t="s">
        <v>88</v>
      </c>
      <c r="D50" s="4">
        <v>105000</v>
      </c>
    </row>
    <row r="51" spans="1:4" ht="25.5" outlineLevel="7">
      <c r="A51" s="5" t="s">
        <v>29</v>
      </c>
      <c r="B51" s="6" t="s">
        <v>28</v>
      </c>
      <c r="C51" s="6"/>
      <c r="D51" s="7">
        <f>D52+D57+D60+D62+D65+D67</f>
        <v>22509000</v>
      </c>
    </row>
    <row r="52" spans="1:4" ht="25.5" outlineLevel="7">
      <c r="A52" s="5" t="s">
        <v>110</v>
      </c>
      <c r="B52" s="6" t="s">
        <v>30</v>
      </c>
      <c r="C52" s="6"/>
      <c r="D52" s="7">
        <f>SUM(D53:D56)</f>
        <v>21041000</v>
      </c>
    </row>
    <row r="53" spans="1:4" ht="51" outlineLevel="7">
      <c r="A53" s="1" t="s">
        <v>87</v>
      </c>
      <c r="B53" s="8" t="s">
        <v>30</v>
      </c>
      <c r="C53" s="8" t="s">
        <v>86</v>
      </c>
      <c r="D53" s="4">
        <v>19378000</v>
      </c>
    </row>
    <row r="54" spans="1:4" ht="25.5" outlineLevel="4">
      <c r="A54" s="1" t="s">
        <v>89</v>
      </c>
      <c r="B54" s="8" t="s">
        <v>30</v>
      </c>
      <c r="C54" s="8" t="s">
        <v>88</v>
      </c>
      <c r="D54" s="4">
        <v>1649000</v>
      </c>
    </row>
    <row r="55" spans="1:4" outlineLevel="4">
      <c r="A55" s="1" t="s">
        <v>91</v>
      </c>
      <c r="B55" s="8" t="s">
        <v>30</v>
      </c>
      <c r="C55" s="8" t="s">
        <v>90</v>
      </c>
      <c r="D55" s="4">
        <v>0</v>
      </c>
    </row>
    <row r="56" spans="1:4" outlineLevel="7">
      <c r="A56" s="1" t="s">
        <v>96</v>
      </c>
      <c r="B56" s="8" t="s">
        <v>30</v>
      </c>
      <c r="C56" s="8" t="s">
        <v>95</v>
      </c>
      <c r="D56" s="4">
        <v>14000</v>
      </c>
    </row>
    <row r="57" spans="1:4" outlineLevel="7">
      <c r="A57" s="5" t="s">
        <v>33</v>
      </c>
      <c r="B57" s="6" t="s">
        <v>31</v>
      </c>
      <c r="C57" s="6"/>
      <c r="D57" s="7">
        <f>SUM(D58:D59)</f>
        <v>212000</v>
      </c>
    </row>
    <row r="58" spans="1:4" ht="51" outlineLevel="7">
      <c r="A58" s="1" t="s">
        <v>87</v>
      </c>
      <c r="B58" s="8" t="s">
        <v>31</v>
      </c>
      <c r="C58" s="8" t="s">
        <v>86</v>
      </c>
      <c r="D58" s="4">
        <v>82000</v>
      </c>
    </row>
    <row r="59" spans="1:4" outlineLevel="7">
      <c r="A59" s="1" t="s">
        <v>91</v>
      </c>
      <c r="B59" s="8" t="s">
        <v>31</v>
      </c>
      <c r="C59" s="8" t="s">
        <v>90</v>
      </c>
      <c r="D59" s="4">
        <v>130000</v>
      </c>
    </row>
    <row r="60" spans="1:4" ht="25.5" outlineLevel="4">
      <c r="A60" s="5" t="s">
        <v>111</v>
      </c>
      <c r="B60" s="6" t="s">
        <v>32</v>
      </c>
      <c r="C60" s="6"/>
      <c r="D60" s="7">
        <f>D61</f>
        <v>112000</v>
      </c>
    </row>
    <row r="61" spans="1:4" ht="51" outlineLevel="7">
      <c r="A61" s="1" t="s">
        <v>87</v>
      </c>
      <c r="B61" s="8" t="s">
        <v>32</v>
      </c>
      <c r="C61" s="8" t="s">
        <v>86</v>
      </c>
      <c r="D61" s="4">
        <v>112000</v>
      </c>
    </row>
    <row r="62" spans="1:4" ht="25.5" outlineLevel="7">
      <c r="A62" s="5" t="s">
        <v>36</v>
      </c>
      <c r="B62" s="6" t="s">
        <v>34</v>
      </c>
      <c r="C62" s="6"/>
      <c r="D62" s="7">
        <f>SUM(D63:D64)</f>
        <v>348000</v>
      </c>
    </row>
    <row r="63" spans="1:4" ht="51" outlineLevel="4">
      <c r="A63" s="1" t="s">
        <v>87</v>
      </c>
      <c r="B63" s="8" t="s">
        <v>34</v>
      </c>
      <c r="C63" s="8" t="s">
        <v>86</v>
      </c>
      <c r="D63" s="4">
        <v>208000</v>
      </c>
    </row>
    <row r="64" spans="1:4" outlineLevel="7">
      <c r="A64" s="1" t="s">
        <v>91</v>
      </c>
      <c r="B64" s="8" t="s">
        <v>34</v>
      </c>
      <c r="C64" s="8" t="s">
        <v>90</v>
      </c>
      <c r="D64" s="4">
        <v>140000</v>
      </c>
    </row>
    <row r="65" spans="1:4" ht="25.5" outlineLevel="7">
      <c r="A65" s="5" t="s">
        <v>112</v>
      </c>
      <c r="B65" s="6" t="s">
        <v>35</v>
      </c>
      <c r="C65" s="6"/>
      <c r="D65" s="7">
        <f>SUM(D66:D66)</f>
        <v>515000</v>
      </c>
    </row>
    <row r="66" spans="1:4" ht="25.5" outlineLevel="7">
      <c r="A66" s="1" t="s">
        <v>89</v>
      </c>
      <c r="B66" s="8" t="s">
        <v>35</v>
      </c>
      <c r="C66" s="8" t="s">
        <v>88</v>
      </c>
      <c r="D66" s="4">
        <v>515000</v>
      </c>
    </row>
    <row r="67" spans="1:4" ht="25.5" outlineLevel="7">
      <c r="A67" s="5" t="s">
        <v>19</v>
      </c>
      <c r="B67" s="6" t="s">
        <v>37</v>
      </c>
      <c r="C67" s="6"/>
      <c r="D67" s="7">
        <f>SUM(D68:D70)</f>
        <v>281000</v>
      </c>
    </row>
    <row r="68" spans="1:4" ht="51" outlineLevel="7">
      <c r="A68" s="1" t="s">
        <v>87</v>
      </c>
      <c r="B68" s="8" t="s">
        <v>37</v>
      </c>
      <c r="C68" s="8" t="s">
        <v>86</v>
      </c>
      <c r="D68" s="4">
        <v>17000</v>
      </c>
    </row>
    <row r="69" spans="1:4" ht="25.5" outlineLevel="2">
      <c r="A69" s="1" t="s">
        <v>89</v>
      </c>
      <c r="B69" s="8" t="s">
        <v>37</v>
      </c>
      <c r="C69" s="8" t="s">
        <v>88</v>
      </c>
      <c r="D69" s="4">
        <v>244000</v>
      </c>
    </row>
    <row r="70" spans="1:4" outlineLevel="3">
      <c r="A70" s="1" t="s">
        <v>91</v>
      </c>
      <c r="B70" s="8" t="s">
        <v>37</v>
      </c>
      <c r="C70" s="8" t="s">
        <v>90</v>
      </c>
      <c r="D70" s="4">
        <v>20000</v>
      </c>
    </row>
    <row r="71" spans="1:4" ht="25.5" outlineLevel="4">
      <c r="A71" s="5" t="s">
        <v>122</v>
      </c>
      <c r="B71" s="6" t="s">
        <v>38</v>
      </c>
      <c r="C71" s="6"/>
      <c r="D71" s="7">
        <f>D72+D87+D95+D107</f>
        <v>47327000</v>
      </c>
    </row>
    <row r="72" spans="1:4" ht="25.5" outlineLevel="7">
      <c r="A72" s="5" t="s">
        <v>132</v>
      </c>
      <c r="B72" s="6" t="s">
        <v>39</v>
      </c>
      <c r="C72" s="6"/>
      <c r="D72" s="7">
        <f>D73+D75+D80+D82</f>
        <v>17048000</v>
      </c>
    </row>
    <row r="73" spans="1:4" ht="25.5" outlineLevel="7">
      <c r="A73" s="5" t="s">
        <v>133</v>
      </c>
      <c r="B73" s="6" t="s">
        <v>40</v>
      </c>
      <c r="C73" s="6"/>
      <c r="D73" s="7">
        <f>SUM(D74:D74)</f>
        <v>50000</v>
      </c>
    </row>
    <row r="74" spans="1:4" ht="25.5" outlineLevel="7">
      <c r="A74" s="1" t="s">
        <v>89</v>
      </c>
      <c r="B74" s="8" t="s">
        <v>40</v>
      </c>
      <c r="C74" s="8" t="s">
        <v>88</v>
      </c>
      <c r="D74" s="4">
        <v>50000</v>
      </c>
    </row>
    <row r="75" spans="1:4" ht="25.5" outlineLevel="7">
      <c r="A75" s="5" t="s">
        <v>258</v>
      </c>
      <c r="B75" s="6" t="s">
        <v>41</v>
      </c>
      <c r="C75" s="6"/>
      <c r="D75" s="7">
        <f>SUM(D76:D79)</f>
        <v>16748000</v>
      </c>
    </row>
    <row r="76" spans="1:4" ht="51" outlineLevel="7">
      <c r="A76" s="1" t="s">
        <v>87</v>
      </c>
      <c r="B76" s="8" t="s">
        <v>41</v>
      </c>
      <c r="C76" s="8" t="s">
        <v>86</v>
      </c>
      <c r="D76" s="4">
        <v>15886000</v>
      </c>
    </row>
    <row r="77" spans="1:4" ht="25.5" outlineLevel="4">
      <c r="A77" s="1" t="s">
        <v>89</v>
      </c>
      <c r="B77" s="8" t="s">
        <v>41</v>
      </c>
      <c r="C77" s="8" t="s">
        <v>88</v>
      </c>
      <c r="D77" s="4">
        <v>842000</v>
      </c>
    </row>
    <row r="78" spans="1:4" outlineLevel="4">
      <c r="A78" s="1" t="s">
        <v>91</v>
      </c>
      <c r="B78" s="8" t="s">
        <v>41</v>
      </c>
      <c r="C78" s="8" t="s">
        <v>90</v>
      </c>
      <c r="D78" s="4">
        <v>0</v>
      </c>
    </row>
    <row r="79" spans="1:4" outlineLevel="7">
      <c r="A79" s="1" t="s">
        <v>96</v>
      </c>
      <c r="B79" s="8" t="s">
        <v>41</v>
      </c>
      <c r="C79" s="8" t="s">
        <v>95</v>
      </c>
      <c r="D79" s="4">
        <v>20000</v>
      </c>
    </row>
    <row r="80" spans="1:4" ht="25.5" outlineLevel="7">
      <c r="A80" s="5" t="s">
        <v>48</v>
      </c>
      <c r="B80" s="6" t="s">
        <v>134</v>
      </c>
      <c r="C80" s="6"/>
      <c r="D80" s="7">
        <f>SUM(D81:D81)</f>
        <v>45000</v>
      </c>
    </row>
    <row r="81" spans="1:4" ht="25.5" outlineLevel="4">
      <c r="A81" s="1" t="s">
        <v>89</v>
      </c>
      <c r="B81" s="8" t="s">
        <v>134</v>
      </c>
      <c r="C81" s="8" t="s">
        <v>88</v>
      </c>
      <c r="D81" s="4">
        <v>45000</v>
      </c>
    </row>
    <row r="82" spans="1:4" outlineLevel="4">
      <c r="A82" s="5" t="s">
        <v>135</v>
      </c>
      <c r="B82" s="6" t="s">
        <v>136</v>
      </c>
      <c r="C82" s="6"/>
      <c r="D82" s="7">
        <f>D83+D85</f>
        <v>205000</v>
      </c>
    </row>
    <row r="83" spans="1:4" outlineLevel="5">
      <c r="A83" s="5" t="s">
        <v>135</v>
      </c>
      <c r="B83" s="6" t="s">
        <v>136</v>
      </c>
      <c r="C83" s="6"/>
      <c r="D83" s="7">
        <f>D84</f>
        <v>200000</v>
      </c>
    </row>
    <row r="84" spans="1:4" ht="25.5" outlineLevel="7">
      <c r="A84" s="1" t="s">
        <v>89</v>
      </c>
      <c r="B84" s="8" t="s">
        <v>136</v>
      </c>
      <c r="C84" s="8" t="s">
        <v>88</v>
      </c>
      <c r="D84" s="4">
        <v>200000</v>
      </c>
    </row>
    <row r="85" spans="1:4" ht="38.25" outlineLevel="3">
      <c r="A85" s="5" t="s">
        <v>47</v>
      </c>
      <c r="B85" s="6" t="s">
        <v>137</v>
      </c>
      <c r="C85" s="6"/>
      <c r="D85" s="7">
        <f>D86</f>
        <v>5000</v>
      </c>
    </row>
    <row r="86" spans="1:4" ht="25.5" outlineLevel="4">
      <c r="A86" s="1" t="s">
        <v>89</v>
      </c>
      <c r="B86" s="8" t="s">
        <v>137</v>
      </c>
      <c r="C86" s="8" t="s">
        <v>88</v>
      </c>
      <c r="D86" s="4">
        <v>5000</v>
      </c>
    </row>
    <row r="87" spans="1:4" ht="25.5" outlineLevel="7">
      <c r="A87" s="5" t="s">
        <v>50</v>
      </c>
      <c r="B87" s="6" t="s">
        <v>42</v>
      </c>
      <c r="C87" s="6"/>
      <c r="D87" s="7">
        <f>D88+D90</f>
        <v>2403000</v>
      </c>
    </row>
    <row r="88" spans="1:4" ht="25.5" outlineLevel="7">
      <c r="A88" s="5" t="s">
        <v>138</v>
      </c>
      <c r="B88" s="6" t="s">
        <v>139</v>
      </c>
      <c r="C88" s="6"/>
      <c r="D88" s="7">
        <f>SUM(D89:D89)</f>
        <v>20000</v>
      </c>
    </row>
    <row r="89" spans="1:4" ht="25.5" outlineLevel="7">
      <c r="A89" s="1" t="s">
        <v>89</v>
      </c>
      <c r="B89" s="8" t="s">
        <v>139</v>
      </c>
      <c r="C89" s="8" t="s">
        <v>88</v>
      </c>
      <c r="D89" s="4">
        <v>20000</v>
      </c>
    </row>
    <row r="90" spans="1:4" ht="25.5" outlineLevel="7">
      <c r="A90" s="5" t="s">
        <v>140</v>
      </c>
      <c r="B90" s="6" t="s">
        <v>43</v>
      </c>
      <c r="C90" s="6"/>
      <c r="D90" s="7">
        <f>SUM(D91:D94)</f>
        <v>2383000</v>
      </c>
    </row>
    <row r="91" spans="1:4" ht="51" outlineLevel="7">
      <c r="A91" s="1" t="s">
        <v>87</v>
      </c>
      <c r="B91" s="8" t="s">
        <v>43</v>
      </c>
      <c r="C91" s="8" t="s">
        <v>86</v>
      </c>
      <c r="D91" s="4">
        <v>2006000</v>
      </c>
    </row>
    <row r="92" spans="1:4" ht="25.5" outlineLevel="3">
      <c r="A92" s="1" t="s">
        <v>89</v>
      </c>
      <c r="B92" s="8" t="s">
        <v>43</v>
      </c>
      <c r="C92" s="8" t="s">
        <v>88</v>
      </c>
      <c r="D92" s="4">
        <v>357000</v>
      </c>
    </row>
    <row r="93" spans="1:4" outlineLevel="3">
      <c r="A93" s="1" t="s">
        <v>91</v>
      </c>
      <c r="B93" s="8" t="s">
        <v>43</v>
      </c>
      <c r="C93" s="8" t="s">
        <v>90</v>
      </c>
      <c r="D93" s="4">
        <v>0</v>
      </c>
    </row>
    <row r="94" spans="1:4" outlineLevel="4">
      <c r="A94" s="1" t="s">
        <v>96</v>
      </c>
      <c r="B94" s="8" t="s">
        <v>43</v>
      </c>
      <c r="C94" s="8" t="s">
        <v>95</v>
      </c>
      <c r="D94" s="4">
        <v>20000</v>
      </c>
    </row>
    <row r="95" spans="1:4" ht="25.5" outlineLevel="7">
      <c r="A95" s="5" t="s">
        <v>51</v>
      </c>
      <c r="B95" s="6" t="s">
        <v>142</v>
      </c>
      <c r="C95" s="6"/>
      <c r="D95" s="7">
        <f>D96+D98+D103+D105</f>
        <v>25108000</v>
      </c>
    </row>
    <row r="96" spans="1:4" ht="25.5" outlineLevel="7">
      <c r="A96" s="5" t="s">
        <v>52</v>
      </c>
      <c r="B96" s="6" t="s">
        <v>143</v>
      </c>
      <c r="C96" s="6"/>
      <c r="D96" s="7">
        <f>SUM(D97:D97)</f>
        <v>200000</v>
      </c>
    </row>
    <row r="97" spans="1:4" ht="25.5" outlineLevel="7">
      <c r="A97" s="1" t="s">
        <v>89</v>
      </c>
      <c r="B97" s="8" t="s">
        <v>143</v>
      </c>
      <c r="C97" s="8" t="s">
        <v>88</v>
      </c>
      <c r="D97" s="4">
        <v>200000</v>
      </c>
    </row>
    <row r="98" spans="1:4" ht="38.25" outlineLevel="7">
      <c r="A98" s="5" t="s">
        <v>141</v>
      </c>
      <c r="B98" s="6" t="s">
        <v>144</v>
      </c>
      <c r="C98" s="6"/>
      <c r="D98" s="7">
        <f>SUM(D99:D102)</f>
        <v>24508000</v>
      </c>
    </row>
    <row r="99" spans="1:4" ht="51" outlineLevel="7">
      <c r="A99" s="1" t="s">
        <v>87</v>
      </c>
      <c r="B99" s="8" t="s">
        <v>144</v>
      </c>
      <c r="C99" s="8" t="s">
        <v>86</v>
      </c>
      <c r="D99" s="4">
        <v>22253000</v>
      </c>
    </row>
    <row r="100" spans="1:4" ht="25.5" outlineLevel="4">
      <c r="A100" s="1" t="s">
        <v>89</v>
      </c>
      <c r="B100" s="8" t="s">
        <v>144</v>
      </c>
      <c r="C100" s="8" t="s">
        <v>88</v>
      </c>
      <c r="D100" s="4">
        <v>2161000</v>
      </c>
    </row>
    <row r="101" spans="1:4" outlineLevel="3">
      <c r="A101" s="1" t="s">
        <v>91</v>
      </c>
      <c r="B101" s="8" t="s">
        <v>144</v>
      </c>
      <c r="C101" s="8" t="s">
        <v>90</v>
      </c>
      <c r="D101" s="4">
        <v>0</v>
      </c>
    </row>
    <row r="102" spans="1:4" outlineLevel="7">
      <c r="A102" s="1" t="s">
        <v>96</v>
      </c>
      <c r="B102" s="8" t="s">
        <v>144</v>
      </c>
      <c r="C102" s="8" t="s">
        <v>95</v>
      </c>
      <c r="D102" s="4">
        <v>94000</v>
      </c>
    </row>
    <row r="103" spans="1:4" ht="51" outlineLevel="7">
      <c r="A103" s="5" t="s">
        <v>259</v>
      </c>
      <c r="B103" s="6" t="s">
        <v>145</v>
      </c>
      <c r="C103" s="6"/>
      <c r="D103" s="7">
        <f>SUM(D104:D104)</f>
        <v>100000</v>
      </c>
    </row>
    <row r="104" spans="1:4" ht="51" outlineLevel="4">
      <c r="A104" s="1" t="s">
        <v>87</v>
      </c>
      <c r="B104" s="8" t="s">
        <v>145</v>
      </c>
      <c r="C104" s="8" t="s">
        <v>86</v>
      </c>
      <c r="D104" s="4">
        <v>100000</v>
      </c>
    </row>
    <row r="105" spans="1:4" ht="25.5" outlineLevel="2">
      <c r="A105" s="5" t="s">
        <v>78</v>
      </c>
      <c r="B105" s="6" t="s">
        <v>146</v>
      </c>
      <c r="C105" s="6"/>
      <c r="D105" s="7">
        <f>D106</f>
        <v>300000</v>
      </c>
    </row>
    <row r="106" spans="1:4" ht="25.5" outlineLevel="3">
      <c r="A106" s="1" t="s">
        <v>89</v>
      </c>
      <c r="B106" s="8" t="s">
        <v>146</v>
      </c>
      <c r="C106" s="8" t="s">
        <v>88</v>
      </c>
      <c r="D106" s="4">
        <v>300000</v>
      </c>
    </row>
    <row r="107" spans="1:4" ht="25.5" outlineLevel="4">
      <c r="A107" s="5" t="s">
        <v>147</v>
      </c>
      <c r="B107" s="6" t="s">
        <v>148</v>
      </c>
      <c r="C107" s="6"/>
      <c r="D107" s="7">
        <f>D108+D110+D112+D114</f>
        <v>2768000</v>
      </c>
    </row>
    <row r="108" spans="1:4" ht="38.25" outlineLevel="7">
      <c r="A108" s="5" t="s">
        <v>150</v>
      </c>
      <c r="B108" s="6" t="s">
        <v>149</v>
      </c>
      <c r="C108" s="6"/>
      <c r="D108" s="7">
        <f>SUM(D109:D109)</f>
        <v>2428000</v>
      </c>
    </row>
    <row r="109" spans="1:4" ht="51" outlineLevel="7">
      <c r="A109" s="1" t="s">
        <v>87</v>
      </c>
      <c r="B109" s="8" t="s">
        <v>149</v>
      </c>
      <c r="C109" s="8" t="s">
        <v>86</v>
      </c>
      <c r="D109" s="4">
        <v>2428000</v>
      </c>
    </row>
    <row r="110" spans="1:4" outlineLevel="4">
      <c r="A110" s="5" t="s">
        <v>151</v>
      </c>
      <c r="B110" s="6" t="s">
        <v>152</v>
      </c>
      <c r="C110" s="6"/>
      <c r="D110" s="7">
        <f>SUM(D111:D111)</f>
        <v>165000</v>
      </c>
    </row>
    <row r="111" spans="1:4" ht="51" outlineLevel="7">
      <c r="A111" s="1" t="s">
        <v>87</v>
      </c>
      <c r="B111" s="8" t="s">
        <v>152</v>
      </c>
      <c r="C111" s="8" t="s">
        <v>86</v>
      </c>
      <c r="D111" s="4">
        <v>165000</v>
      </c>
    </row>
    <row r="112" spans="1:4" ht="25.5" outlineLevel="7">
      <c r="A112" s="5" t="s">
        <v>260</v>
      </c>
      <c r="B112" s="6" t="s">
        <v>153</v>
      </c>
      <c r="C112" s="6"/>
      <c r="D112" s="7">
        <f>SUM(D113:D113)</f>
        <v>10000</v>
      </c>
    </row>
    <row r="113" spans="1:4" ht="25.5" outlineLevel="7">
      <c r="A113" s="1" t="s">
        <v>89</v>
      </c>
      <c r="B113" s="8" t="s">
        <v>153</v>
      </c>
      <c r="C113" s="8" t="s">
        <v>88</v>
      </c>
      <c r="D113" s="4">
        <v>10000</v>
      </c>
    </row>
    <row r="114" spans="1:4" ht="25.5" outlineLevel="7">
      <c r="A114" s="5" t="s">
        <v>44</v>
      </c>
      <c r="B114" s="6" t="s">
        <v>154</v>
      </c>
      <c r="C114" s="6"/>
      <c r="D114" s="7">
        <f>D115</f>
        <v>165000</v>
      </c>
    </row>
    <row r="115" spans="1:4" ht="76.5" outlineLevel="2">
      <c r="A115" s="21" t="s">
        <v>131</v>
      </c>
      <c r="B115" s="6" t="s">
        <v>155</v>
      </c>
      <c r="C115" s="6"/>
      <c r="D115" s="7">
        <f t="shared" ref="D115" si="0">D116</f>
        <v>165000</v>
      </c>
    </row>
    <row r="116" spans="1:4" ht="25.5" outlineLevel="2">
      <c r="A116" s="1" t="s">
        <v>89</v>
      </c>
      <c r="B116" s="8" t="s">
        <v>155</v>
      </c>
      <c r="C116" s="8" t="s">
        <v>88</v>
      </c>
      <c r="D116" s="4">
        <v>165000</v>
      </c>
    </row>
    <row r="117" spans="1:4" ht="25.5" outlineLevel="3">
      <c r="A117" s="5" t="s">
        <v>129</v>
      </c>
      <c r="B117" s="6" t="s">
        <v>45</v>
      </c>
      <c r="C117" s="6"/>
      <c r="D117" s="7">
        <f>D118+D121</f>
        <v>35208078</v>
      </c>
    </row>
    <row r="118" spans="1:4" ht="25.5" outlineLevel="7">
      <c r="A118" s="5" t="s">
        <v>113</v>
      </c>
      <c r="B118" s="6" t="s">
        <v>46</v>
      </c>
      <c r="C118" s="6"/>
      <c r="D118" s="7">
        <f>D119</f>
        <v>19023375</v>
      </c>
    </row>
    <row r="119" spans="1:4" ht="25.5" outlineLevel="4">
      <c r="A119" s="5" t="s">
        <v>115</v>
      </c>
      <c r="B119" s="6" t="s">
        <v>114</v>
      </c>
      <c r="C119" s="6"/>
      <c r="D119" s="7">
        <f>D120</f>
        <v>19023375</v>
      </c>
    </row>
    <row r="120" spans="1:4" outlineLevel="4">
      <c r="A120" s="1" t="s">
        <v>94</v>
      </c>
      <c r="B120" s="8" t="s">
        <v>114</v>
      </c>
      <c r="C120" s="8" t="s">
        <v>93</v>
      </c>
      <c r="D120" s="4">
        <v>19023375</v>
      </c>
    </row>
    <row r="121" spans="1:4" ht="25.5" outlineLevel="7">
      <c r="A121" s="5" t="s">
        <v>116</v>
      </c>
      <c r="B121" s="6" t="s">
        <v>49</v>
      </c>
      <c r="C121" s="6"/>
      <c r="D121" s="7">
        <f>D122+D127</f>
        <v>16184703</v>
      </c>
    </row>
    <row r="122" spans="1:4" ht="25.5" outlineLevel="7">
      <c r="A122" s="5" t="s">
        <v>117</v>
      </c>
      <c r="B122" s="6" t="s">
        <v>118</v>
      </c>
      <c r="C122" s="6"/>
      <c r="D122" s="7">
        <f>SUM(D123:D126)</f>
        <v>13434000</v>
      </c>
    </row>
    <row r="123" spans="1:4" ht="51" outlineLevel="7">
      <c r="A123" s="1" t="s">
        <v>87</v>
      </c>
      <c r="B123" s="8" t="s">
        <v>118</v>
      </c>
      <c r="C123" s="8" t="s">
        <v>86</v>
      </c>
      <c r="D123" s="4">
        <v>11740000</v>
      </c>
    </row>
    <row r="124" spans="1:4" ht="42" customHeight="1" outlineLevel="4">
      <c r="A124" s="1" t="s">
        <v>89</v>
      </c>
      <c r="B124" s="8" t="s">
        <v>118</v>
      </c>
      <c r="C124" s="8" t="s">
        <v>88</v>
      </c>
      <c r="D124" s="4">
        <v>1692000</v>
      </c>
    </row>
    <row r="125" spans="1:4" outlineLevel="3">
      <c r="A125" s="1" t="s">
        <v>91</v>
      </c>
      <c r="B125" s="8" t="s">
        <v>118</v>
      </c>
      <c r="C125" s="8" t="s">
        <v>90</v>
      </c>
      <c r="D125" s="4">
        <v>0</v>
      </c>
    </row>
    <row r="126" spans="1:4" outlineLevel="7">
      <c r="A126" s="1" t="s">
        <v>96</v>
      </c>
      <c r="B126" s="8" t="s">
        <v>118</v>
      </c>
      <c r="C126" s="8" t="s">
        <v>95</v>
      </c>
      <c r="D126" s="4">
        <v>2000</v>
      </c>
    </row>
    <row r="127" spans="1:4" ht="38.25" outlineLevel="7">
      <c r="A127" s="5" t="s">
        <v>120</v>
      </c>
      <c r="B127" s="6" t="s">
        <v>119</v>
      </c>
      <c r="C127" s="6"/>
      <c r="D127" s="7">
        <f>SUM(D128:D129)</f>
        <v>2750703</v>
      </c>
    </row>
    <row r="128" spans="1:4" ht="51" outlineLevel="3">
      <c r="A128" s="1" t="s">
        <v>87</v>
      </c>
      <c r="B128" s="8" t="s">
        <v>119</v>
      </c>
      <c r="C128" s="8" t="s">
        <v>86</v>
      </c>
      <c r="D128" s="4">
        <v>2608749</v>
      </c>
    </row>
    <row r="129" spans="1:4" ht="25.5" outlineLevel="4">
      <c r="A129" s="1" t="s">
        <v>89</v>
      </c>
      <c r="B129" s="8" t="s">
        <v>119</v>
      </c>
      <c r="C129" s="8" t="s">
        <v>88</v>
      </c>
      <c r="D129" s="4">
        <v>141954</v>
      </c>
    </row>
    <row r="130" spans="1:4" outlineLevel="5">
      <c r="A130" s="5" t="s">
        <v>156</v>
      </c>
      <c r="B130" s="6" t="s">
        <v>53</v>
      </c>
      <c r="C130" s="6"/>
      <c r="D130" s="7">
        <f>D131+D136+D143</f>
        <v>3420000</v>
      </c>
    </row>
    <row r="131" spans="1:4" ht="25.5" outlineLevel="7">
      <c r="A131" s="5" t="s">
        <v>157</v>
      </c>
      <c r="B131" s="6" t="s">
        <v>54</v>
      </c>
      <c r="C131" s="6"/>
      <c r="D131" s="7">
        <f>D132+D134</f>
        <v>3120000</v>
      </c>
    </row>
    <row r="132" spans="1:4" ht="25.5" outlineLevel="5">
      <c r="A132" s="5" t="s">
        <v>261</v>
      </c>
      <c r="B132" s="6" t="s">
        <v>55</v>
      </c>
      <c r="C132" s="6"/>
      <c r="D132" s="7">
        <f>SUM(D133:D133)</f>
        <v>2889000</v>
      </c>
    </row>
    <row r="133" spans="1:4" ht="51" outlineLevel="3">
      <c r="A133" s="1" t="s">
        <v>87</v>
      </c>
      <c r="B133" s="8" t="s">
        <v>55</v>
      </c>
      <c r="C133" s="8" t="s">
        <v>86</v>
      </c>
      <c r="D133" s="4">
        <v>2889000</v>
      </c>
    </row>
    <row r="134" spans="1:4" ht="25.5" outlineLevel="4">
      <c r="A134" s="5" t="s">
        <v>262</v>
      </c>
      <c r="B134" s="6" t="s">
        <v>158</v>
      </c>
      <c r="C134" s="6"/>
      <c r="D134" s="7">
        <f>SUM(D135:D135)</f>
        <v>231000</v>
      </c>
    </row>
    <row r="135" spans="1:4" ht="25.5" outlineLevel="7">
      <c r="A135" s="1" t="s">
        <v>89</v>
      </c>
      <c r="B135" s="8" t="s">
        <v>158</v>
      </c>
      <c r="C135" s="8" t="s">
        <v>88</v>
      </c>
      <c r="D135" s="4">
        <v>231000</v>
      </c>
    </row>
    <row r="136" spans="1:4" ht="25.5" outlineLevel="3">
      <c r="A136" s="5" t="s">
        <v>67</v>
      </c>
      <c r="B136" s="6" t="s">
        <v>159</v>
      </c>
      <c r="C136" s="6"/>
      <c r="D136" s="7">
        <f>D137+D139+D141</f>
        <v>260000</v>
      </c>
    </row>
    <row r="137" spans="1:4" ht="25.5" outlineLevel="7">
      <c r="A137" s="5" t="s">
        <v>161</v>
      </c>
      <c r="B137" s="6" t="s">
        <v>160</v>
      </c>
      <c r="C137" s="6"/>
      <c r="D137" s="7">
        <f>SUM(D138:D138)</f>
        <v>50000</v>
      </c>
    </row>
    <row r="138" spans="1:4" ht="51" outlineLevel="7">
      <c r="A138" s="1" t="s">
        <v>87</v>
      </c>
      <c r="B138" s="8" t="s">
        <v>160</v>
      </c>
      <c r="C138" s="8" t="s">
        <v>86</v>
      </c>
      <c r="D138" s="4">
        <v>50000</v>
      </c>
    </row>
    <row r="139" spans="1:4" ht="25.5" outlineLevel="7">
      <c r="A139" s="5" t="s">
        <v>263</v>
      </c>
      <c r="B139" s="6" t="s">
        <v>162</v>
      </c>
      <c r="C139" s="6"/>
      <c r="D139" s="7">
        <f>SUM(D140:D140)</f>
        <v>200000</v>
      </c>
    </row>
    <row r="140" spans="1:4" outlineLevel="3">
      <c r="A140" s="1" t="s">
        <v>96</v>
      </c>
      <c r="B140" s="8" t="s">
        <v>162</v>
      </c>
      <c r="C140" s="8" t="s">
        <v>95</v>
      </c>
      <c r="D140" s="4">
        <v>200000</v>
      </c>
    </row>
    <row r="141" spans="1:4" ht="38.25" outlineLevel="7">
      <c r="A141" s="5" t="s">
        <v>164</v>
      </c>
      <c r="B141" s="6" t="s">
        <v>163</v>
      </c>
      <c r="C141" s="6"/>
      <c r="D141" s="7">
        <f>SUM(D142:D142)</f>
        <v>10000</v>
      </c>
    </row>
    <row r="142" spans="1:4" ht="25.5" outlineLevel="7">
      <c r="A142" s="1" t="s">
        <v>89</v>
      </c>
      <c r="B142" s="8" t="s">
        <v>163</v>
      </c>
      <c r="C142" s="8" t="s">
        <v>88</v>
      </c>
      <c r="D142" s="4">
        <v>10000</v>
      </c>
    </row>
    <row r="143" spans="1:4" ht="25.5" outlineLevel="7">
      <c r="A143" s="5" t="s">
        <v>165</v>
      </c>
      <c r="B143" s="6" t="s">
        <v>56</v>
      </c>
      <c r="C143" s="6"/>
      <c r="D143" s="7">
        <f>D144+D146</f>
        <v>40000</v>
      </c>
    </row>
    <row r="144" spans="1:4" ht="38.25" outlineLevel="2">
      <c r="A144" s="5" t="s">
        <v>166</v>
      </c>
      <c r="B144" s="6" t="s">
        <v>57</v>
      </c>
      <c r="C144" s="6"/>
      <c r="D144" s="7">
        <f>SUM(D145:D145)</f>
        <v>10000</v>
      </c>
    </row>
    <row r="145" spans="1:4" ht="25.5" outlineLevel="7">
      <c r="A145" s="1" t="s">
        <v>89</v>
      </c>
      <c r="B145" s="8" t="s">
        <v>57</v>
      </c>
      <c r="C145" s="8" t="s">
        <v>88</v>
      </c>
      <c r="D145" s="4">
        <v>10000</v>
      </c>
    </row>
    <row r="146" spans="1:4" ht="38.25" outlineLevel="2">
      <c r="A146" s="5" t="s">
        <v>272</v>
      </c>
      <c r="B146" s="6" t="s">
        <v>273</v>
      </c>
      <c r="C146" s="6"/>
      <c r="D146" s="7">
        <f>SUM(D147:D147)</f>
        <v>30000</v>
      </c>
    </row>
    <row r="147" spans="1:4" ht="25.5" outlineLevel="3">
      <c r="A147" s="1" t="s">
        <v>89</v>
      </c>
      <c r="B147" s="8" t="s">
        <v>273</v>
      </c>
      <c r="C147" s="8" t="s">
        <v>88</v>
      </c>
      <c r="D147" s="4">
        <v>30000</v>
      </c>
    </row>
    <row r="148" spans="1:4" ht="25.5" outlineLevel="5">
      <c r="A148" s="5" t="s">
        <v>167</v>
      </c>
      <c r="B148" s="6" t="s">
        <v>59</v>
      </c>
      <c r="C148" s="6"/>
      <c r="D148" s="7">
        <f>D149+D197+D205+D210</f>
        <v>160001620</v>
      </c>
    </row>
    <row r="149" spans="1:4" ht="38.25" outlineLevel="7">
      <c r="A149" s="5" t="s">
        <v>168</v>
      </c>
      <c r="B149" s="6" t="s">
        <v>169</v>
      </c>
      <c r="C149" s="6"/>
      <c r="D149" s="7">
        <f>D150+D154+D156+D162+D164</f>
        <v>115636700</v>
      </c>
    </row>
    <row r="150" spans="1:4" ht="25.5" outlineLevel="5">
      <c r="A150" s="5" t="s">
        <v>170</v>
      </c>
      <c r="B150" s="6" t="s">
        <v>171</v>
      </c>
      <c r="C150" s="6"/>
      <c r="D150" s="7">
        <f>SUM(D151:D153)</f>
        <v>2910000</v>
      </c>
    </row>
    <row r="151" spans="1:4" ht="51" outlineLevel="5">
      <c r="A151" s="1" t="s">
        <v>87</v>
      </c>
      <c r="B151" s="8" t="s">
        <v>171</v>
      </c>
      <c r="C151" s="8" t="s">
        <v>86</v>
      </c>
      <c r="D151" s="4">
        <v>70000</v>
      </c>
    </row>
    <row r="152" spans="1:4" ht="25.5" outlineLevel="7">
      <c r="A152" s="1" t="s">
        <v>89</v>
      </c>
      <c r="B152" s="8" t="s">
        <v>171</v>
      </c>
      <c r="C152" s="8" t="s">
        <v>88</v>
      </c>
      <c r="D152" s="4">
        <v>30000</v>
      </c>
    </row>
    <row r="153" spans="1:4" outlineLevel="3">
      <c r="A153" s="1" t="s">
        <v>91</v>
      </c>
      <c r="B153" s="8" t="s">
        <v>171</v>
      </c>
      <c r="C153" s="8" t="s">
        <v>90</v>
      </c>
      <c r="D153" s="4">
        <v>2810000</v>
      </c>
    </row>
    <row r="154" spans="1:4" ht="25.5" outlineLevel="4">
      <c r="A154" s="5" t="s">
        <v>58</v>
      </c>
      <c r="B154" s="6" t="s">
        <v>172</v>
      </c>
      <c r="C154" s="6"/>
      <c r="D154" s="7">
        <f>SUM(D155:D155)</f>
        <v>480000</v>
      </c>
    </row>
    <row r="155" spans="1:4" ht="51" outlineLevel="7">
      <c r="A155" s="1" t="s">
        <v>87</v>
      </c>
      <c r="B155" s="8" t="s">
        <v>172</v>
      </c>
      <c r="C155" s="8" t="s">
        <v>86</v>
      </c>
      <c r="D155" s="4">
        <v>480000</v>
      </c>
    </row>
    <row r="156" spans="1:4" ht="25.5" outlineLevel="7">
      <c r="A156" s="5" t="s">
        <v>174</v>
      </c>
      <c r="B156" s="6" t="s">
        <v>173</v>
      </c>
      <c r="C156" s="6"/>
      <c r="D156" s="7">
        <f>D157+D159</f>
        <v>17600</v>
      </c>
    </row>
    <row r="157" spans="1:4" ht="25.5" outlineLevel="3">
      <c r="A157" s="5" t="s">
        <v>174</v>
      </c>
      <c r="B157" s="6" t="s">
        <v>173</v>
      </c>
      <c r="C157" s="6"/>
      <c r="D157" s="7">
        <f>D158</f>
        <v>5000</v>
      </c>
    </row>
    <row r="158" spans="1:4" ht="25.5" outlineLevel="4">
      <c r="A158" s="1" t="s">
        <v>89</v>
      </c>
      <c r="B158" s="8" t="s">
        <v>173</v>
      </c>
      <c r="C158" s="8" t="s">
        <v>88</v>
      </c>
      <c r="D158" s="4">
        <v>5000</v>
      </c>
    </row>
    <row r="159" spans="1:4" ht="25.5" outlineLevel="7">
      <c r="A159" s="5" t="s">
        <v>175</v>
      </c>
      <c r="B159" s="6" t="s">
        <v>176</v>
      </c>
      <c r="C159" s="6"/>
      <c r="D159" s="7">
        <f>SUM(D160:D161)</f>
        <v>12600</v>
      </c>
    </row>
    <row r="160" spans="1:4" ht="51" outlineLevel="7">
      <c r="A160" s="1" t="s">
        <v>87</v>
      </c>
      <c r="B160" s="8" t="s">
        <v>176</v>
      </c>
      <c r="C160" s="8" t="s">
        <v>86</v>
      </c>
      <c r="D160" s="4">
        <v>12036</v>
      </c>
    </row>
    <row r="161" spans="1:4" ht="25.5" outlineLevel="3">
      <c r="A161" s="1" t="s">
        <v>89</v>
      </c>
      <c r="B161" s="8" t="s">
        <v>176</v>
      </c>
      <c r="C161" s="8" t="s">
        <v>88</v>
      </c>
      <c r="D161" s="4">
        <v>564</v>
      </c>
    </row>
    <row r="162" spans="1:4" ht="38.25" outlineLevel="7">
      <c r="A162" s="5" t="s">
        <v>177</v>
      </c>
      <c r="B162" s="6" t="s">
        <v>178</v>
      </c>
      <c r="C162" s="6"/>
      <c r="D162" s="7">
        <f>SUM(D163:D163)</f>
        <v>150000</v>
      </c>
    </row>
    <row r="163" spans="1:4" ht="25.5" outlineLevel="7">
      <c r="A163" s="1" t="s">
        <v>89</v>
      </c>
      <c r="B163" s="8" t="s">
        <v>178</v>
      </c>
      <c r="C163" s="8" t="s">
        <v>88</v>
      </c>
      <c r="D163" s="4">
        <v>150000</v>
      </c>
    </row>
    <row r="164" spans="1:4" ht="25.5" outlineLevel="4">
      <c r="A164" s="5" t="s">
        <v>179</v>
      </c>
      <c r="B164" s="6" t="s">
        <v>180</v>
      </c>
      <c r="C164" s="8"/>
      <c r="D164" s="7">
        <f>D165+D172+D174+D185+D176+D188+D191+D194+D182+D180+D170</f>
        <v>112079100</v>
      </c>
    </row>
    <row r="165" spans="1:4" ht="25.5" outlineLevel="7">
      <c r="A165" s="5" t="s">
        <v>179</v>
      </c>
      <c r="B165" s="6" t="s">
        <v>180</v>
      </c>
      <c r="C165" s="6"/>
      <c r="D165" s="7">
        <f>SUM(D166:D169)</f>
        <v>66391000</v>
      </c>
    </row>
    <row r="166" spans="1:4" ht="51" outlineLevel="7">
      <c r="A166" s="1" t="s">
        <v>87</v>
      </c>
      <c r="B166" s="8" t="s">
        <v>180</v>
      </c>
      <c r="C166" s="8" t="s">
        <v>86</v>
      </c>
      <c r="D166" s="4">
        <f>57578000+5000</f>
        <v>57583000</v>
      </c>
    </row>
    <row r="167" spans="1:4" ht="25.5" outlineLevel="3">
      <c r="A167" s="1" t="s">
        <v>89</v>
      </c>
      <c r="B167" s="8" t="s">
        <v>180</v>
      </c>
      <c r="C167" s="8" t="s">
        <v>88</v>
      </c>
      <c r="D167" s="4">
        <v>7543000</v>
      </c>
    </row>
    <row r="168" spans="1:4" outlineLevel="3">
      <c r="A168" s="1" t="s">
        <v>91</v>
      </c>
      <c r="B168" s="8" t="s">
        <v>180</v>
      </c>
      <c r="C168" s="8" t="s">
        <v>90</v>
      </c>
      <c r="D168" s="4">
        <v>0</v>
      </c>
    </row>
    <row r="169" spans="1:4" outlineLevel="4">
      <c r="A169" s="1" t="s">
        <v>96</v>
      </c>
      <c r="B169" s="8" t="s">
        <v>180</v>
      </c>
      <c r="C169" s="8" t="s">
        <v>95</v>
      </c>
      <c r="D169" s="4">
        <v>1265000</v>
      </c>
    </row>
    <row r="170" spans="1:4" ht="38.25" outlineLevel="7">
      <c r="A170" s="5" t="s">
        <v>70</v>
      </c>
      <c r="B170" s="6" t="s">
        <v>266</v>
      </c>
      <c r="C170" s="6"/>
      <c r="D170" s="7">
        <f>SUM(D171:D171)</f>
        <v>3300</v>
      </c>
    </row>
    <row r="171" spans="1:4" ht="25.5" outlineLevel="3">
      <c r="A171" s="1" t="s">
        <v>89</v>
      </c>
      <c r="B171" s="8" t="s">
        <v>266</v>
      </c>
      <c r="C171" s="8" t="s">
        <v>88</v>
      </c>
      <c r="D171" s="4">
        <v>3300</v>
      </c>
    </row>
    <row r="172" spans="1:4" ht="63.75" outlineLevel="7">
      <c r="A172" s="5" t="s">
        <v>181</v>
      </c>
      <c r="B172" s="6" t="s">
        <v>182</v>
      </c>
      <c r="C172" s="6"/>
      <c r="D172" s="7">
        <f>SUM(D173:D173)</f>
        <v>31700300</v>
      </c>
    </row>
    <row r="173" spans="1:4" ht="25.5" outlineLevel="3">
      <c r="A173" s="1" t="s">
        <v>89</v>
      </c>
      <c r="B173" s="8" t="s">
        <v>182</v>
      </c>
      <c r="C173" s="8" t="s">
        <v>88</v>
      </c>
      <c r="D173" s="4">
        <v>31700300</v>
      </c>
    </row>
    <row r="174" spans="1:4" outlineLevel="7">
      <c r="A174" s="5" t="s">
        <v>275</v>
      </c>
      <c r="B174" s="6" t="s">
        <v>183</v>
      </c>
      <c r="C174" s="6"/>
      <c r="D174" s="7">
        <f>SUM(D175:D175)</f>
        <v>8427000</v>
      </c>
    </row>
    <row r="175" spans="1:4" ht="25.5" outlineLevel="3">
      <c r="A175" s="1" t="s">
        <v>89</v>
      </c>
      <c r="B175" s="8" t="s">
        <v>183</v>
      </c>
      <c r="C175" s="8" t="s">
        <v>88</v>
      </c>
      <c r="D175" s="4">
        <v>8427000</v>
      </c>
    </row>
    <row r="176" spans="1:4" ht="38.25" outlineLevel="7">
      <c r="A176" s="5" t="s">
        <v>265</v>
      </c>
      <c r="B176" s="6" t="s">
        <v>195</v>
      </c>
      <c r="C176" s="6"/>
      <c r="D176" s="7">
        <f>SUM(D177:D179)</f>
        <v>1734600</v>
      </c>
    </row>
    <row r="177" spans="1:4" ht="51" outlineLevel="7">
      <c r="A177" s="1" t="s">
        <v>87</v>
      </c>
      <c r="B177" s="8" t="s">
        <v>195</v>
      </c>
      <c r="C177" s="8" t="s">
        <v>86</v>
      </c>
      <c r="D177" s="4">
        <v>450500</v>
      </c>
    </row>
    <row r="178" spans="1:4" ht="25.5" outlineLevel="7">
      <c r="A178" s="1" t="s">
        <v>89</v>
      </c>
      <c r="B178" s="8" t="s">
        <v>195</v>
      </c>
      <c r="C178" s="8" t="s">
        <v>88</v>
      </c>
      <c r="D178" s="4">
        <v>22500</v>
      </c>
    </row>
    <row r="179" spans="1:4" outlineLevel="4">
      <c r="A179" s="1" t="s">
        <v>91</v>
      </c>
      <c r="B179" s="8" t="s">
        <v>195</v>
      </c>
      <c r="C179" s="8" t="s">
        <v>90</v>
      </c>
      <c r="D179" s="4">
        <v>1261600</v>
      </c>
    </row>
    <row r="180" spans="1:4" outlineLevel="7">
      <c r="A180" s="5" t="s">
        <v>76</v>
      </c>
      <c r="B180" s="6" t="s">
        <v>200</v>
      </c>
      <c r="C180" s="6"/>
      <c r="D180" s="7">
        <f>SUM(D181:D181)</f>
        <v>700</v>
      </c>
    </row>
    <row r="181" spans="1:4" ht="25.5" outlineLevel="3">
      <c r="A181" s="1" t="s">
        <v>89</v>
      </c>
      <c r="B181" s="8" t="s">
        <v>200</v>
      </c>
      <c r="C181" s="8" t="s">
        <v>88</v>
      </c>
      <c r="D181" s="4">
        <v>700</v>
      </c>
    </row>
    <row r="182" spans="1:4" ht="51" outlineLevel="7">
      <c r="A182" s="5" t="s">
        <v>71</v>
      </c>
      <c r="B182" s="6" t="s">
        <v>199</v>
      </c>
      <c r="C182" s="6"/>
      <c r="D182" s="7">
        <f>SUM(D183:D184)</f>
        <v>991000</v>
      </c>
    </row>
    <row r="183" spans="1:4" ht="51" outlineLevel="7">
      <c r="A183" s="1" t="s">
        <v>87</v>
      </c>
      <c r="B183" s="8" t="s">
        <v>199</v>
      </c>
      <c r="C183" s="8" t="s">
        <v>86</v>
      </c>
      <c r="D183" s="4">
        <v>900900</v>
      </c>
    </row>
    <row r="184" spans="1:4" ht="25.5" outlineLevel="3">
      <c r="A184" s="1" t="s">
        <v>89</v>
      </c>
      <c r="B184" s="8" t="s">
        <v>199</v>
      </c>
      <c r="C184" s="8" t="s">
        <v>88</v>
      </c>
      <c r="D184" s="4">
        <v>90100</v>
      </c>
    </row>
    <row r="185" spans="1:4" ht="51" outlineLevel="7">
      <c r="A185" s="5" t="s">
        <v>72</v>
      </c>
      <c r="B185" s="6" t="s">
        <v>194</v>
      </c>
      <c r="C185" s="6"/>
      <c r="D185" s="7">
        <f>SUM(D186:D187)</f>
        <v>739300</v>
      </c>
    </row>
    <row r="186" spans="1:4" ht="51" outlineLevel="7">
      <c r="A186" s="1" t="s">
        <v>87</v>
      </c>
      <c r="B186" s="8" t="s">
        <v>194</v>
      </c>
      <c r="C186" s="8" t="s">
        <v>86</v>
      </c>
      <c r="D186" s="4">
        <v>647296</v>
      </c>
    </row>
    <row r="187" spans="1:4" ht="25.5" outlineLevel="3">
      <c r="A187" s="1" t="s">
        <v>89</v>
      </c>
      <c r="B187" s="8" t="s">
        <v>194</v>
      </c>
      <c r="C187" s="8" t="s">
        <v>88</v>
      </c>
      <c r="D187" s="4">
        <v>92004</v>
      </c>
    </row>
    <row r="188" spans="1:4" ht="25.5" outlineLevel="7">
      <c r="A188" s="5" t="s">
        <v>73</v>
      </c>
      <c r="B188" s="6" t="s">
        <v>196</v>
      </c>
      <c r="C188" s="6"/>
      <c r="D188" s="7">
        <f>SUM(D189:D190)</f>
        <v>983800</v>
      </c>
    </row>
    <row r="189" spans="1:4" ht="51" outlineLevel="7">
      <c r="A189" s="1" t="s">
        <v>87</v>
      </c>
      <c r="B189" s="8" t="s">
        <v>196</v>
      </c>
      <c r="C189" s="8" t="s">
        <v>86</v>
      </c>
      <c r="D189" s="4">
        <v>900900</v>
      </c>
    </row>
    <row r="190" spans="1:4" ht="25.5" outlineLevel="3">
      <c r="A190" s="1" t="s">
        <v>89</v>
      </c>
      <c r="B190" s="8" t="s">
        <v>196</v>
      </c>
      <c r="C190" s="8" t="s">
        <v>88</v>
      </c>
      <c r="D190" s="4">
        <v>82900</v>
      </c>
    </row>
    <row r="191" spans="1:4" ht="38.25" outlineLevel="7">
      <c r="A191" s="5" t="s">
        <v>74</v>
      </c>
      <c r="B191" s="6" t="s">
        <v>197</v>
      </c>
      <c r="C191" s="6"/>
      <c r="D191" s="7">
        <f>SUM(D192:D193)</f>
        <v>124300</v>
      </c>
    </row>
    <row r="192" spans="1:4" ht="51" outlineLevel="7">
      <c r="A192" s="1" t="s">
        <v>87</v>
      </c>
      <c r="B192" s="8" t="s">
        <v>197</v>
      </c>
      <c r="C192" s="8" t="s">
        <v>86</v>
      </c>
      <c r="D192" s="4">
        <v>108100</v>
      </c>
    </row>
    <row r="193" spans="1:4" ht="25.5" outlineLevel="3">
      <c r="A193" s="1" t="s">
        <v>89</v>
      </c>
      <c r="B193" s="8" t="s">
        <v>197</v>
      </c>
      <c r="C193" s="8" t="s">
        <v>88</v>
      </c>
      <c r="D193" s="4">
        <v>16200</v>
      </c>
    </row>
    <row r="194" spans="1:4" ht="38.25" outlineLevel="7">
      <c r="A194" s="5" t="s">
        <v>75</v>
      </c>
      <c r="B194" s="6" t="s">
        <v>198</v>
      </c>
      <c r="C194" s="6"/>
      <c r="D194" s="7">
        <f>SUM(D195:D196)</f>
        <v>983800</v>
      </c>
    </row>
    <row r="195" spans="1:4" ht="51" outlineLevel="7">
      <c r="A195" s="1" t="s">
        <v>87</v>
      </c>
      <c r="B195" s="8" t="s">
        <v>198</v>
      </c>
      <c r="C195" s="8" t="s">
        <v>86</v>
      </c>
      <c r="D195" s="4">
        <v>901000</v>
      </c>
    </row>
    <row r="196" spans="1:4" ht="25.5" outlineLevel="2">
      <c r="A196" s="1" t="s">
        <v>89</v>
      </c>
      <c r="B196" s="8" t="s">
        <v>198</v>
      </c>
      <c r="C196" s="8" t="s">
        <v>88</v>
      </c>
      <c r="D196" s="4">
        <v>82800</v>
      </c>
    </row>
    <row r="197" spans="1:4" ht="25.5" outlineLevel="7">
      <c r="A197" s="5" t="s">
        <v>184</v>
      </c>
      <c r="B197" s="6" t="s">
        <v>60</v>
      </c>
      <c r="C197" s="6"/>
      <c r="D197" s="7">
        <f>D198</f>
        <v>22782900</v>
      </c>
    </row>
    <row r="198" spans="1:4" ht="38.25" outlineLevel="7">
      <c r="A198" s="5" t="s">
        <v>185</v>
      </c>
      <c r="B198" s="6" t="s">
        <v>186</v>
      </c>
      <c r="C198" s="6"/>
      <c r="D198" s="7">
        <f>D199+D201+D203</f>
        <v>22782900</v>
      </c>
    </row>
    <row r="199" spans="1:4" ht="38.25" outlineLevel="3">
      <c r="A199" s="5" t="s">
        <v>185</v>
      </c>
      <c r="B199" s="6" t="s">
        <v>186</v>
      </c>
      <c r="C199" s="6"/>
      <c r="D199" s="7">
        <f>D200</f>
        <v>950000</v>
      </c>
    </row>
    <row r="200" spans="1:4" outlineLevel="7">
      <c r="A200" s="1" t="s">
        <v>96</v>
      </c>
      <c r="B200" s="8" t="s">
        <v>186</v>
      </c>
      <c r="C200" s="8" t="s">
        <v>95</v>
      </c>
      <c r="D200" s="4">
        <v>950000</v>
      </c>
    </row>
    <row r="201" spans="1:4" ht="51" outlineLevel="3">
      <c r="A201" s="5" t="s">
        <v>61</v>
      </c>
      <c r="B201" s="6" t="s">
        <v>253</v>
      </c>
      <c r="C201" s="6"/>
      <c r="D201" s="7">
        <f>SUM(D202:D202)</f>
        <v>17247900</v>
      </c>
    </row>
    <row r="202" spans="1:4" outlineLevel="7">
      <c r="A202" s="1" t="s">
        <v>96</v>
      </c>
      <c r="B202" s="8" t="s">
        <v>253</v>
      </c>
      <c r="C202" s="8" t="s">
        <v>95</v>
      </c>
      <c r="D202" s="4">
        <v>17247900</v>
      </c>
    </row>
    <row r="203" spans="1:4" ht="51" outlineLevel="3">
      <c r="A203" s="5" t="s">
        <v>187</v>
      </c>
      <c r="B203" s="6" t="s">
        <v>276</v>
      </c>
      <c r="C203" s="6"/>
      <c r="D203" s="7">
        <f>SUM(D204:D204)</f>
        <v>4585000</v>
      </c>
    </row>
    <row r="204" spans="1:4" outlineLevel="7">
      <c r="A204" s="1" t="s">
        <v>96</v>
      </c>
      <c r="B204" s="8" t="s">
        <v>276</v>
      </c>
      <c r="C204" s="8" t="s">
        <v>95</v>
      </c>
      <c r="D204" s="4">
        <v>4585000</v>
      </c>
    </row>
    <row r="205" spans="1:4" outlineLevel="2">
      <c r="A205" s="5" t="s">
        <v>188</v>
      </c>
      <c r="B205" s="6" t="s">
        <v>189</v>
      </c>
      <c r="C205" s="6"/>
      <c r="D205" s="7">
        <f>D206+D208</f>
        <v>21120020</v>
      </c>
    </row>
    <row r="206" spans="1:4" outlineLevel="3">
      <c r="A206" s="5" t="s">
        <v>191</v>
      </c>
      <c r="B206" s="6" t="s">
        <v>190</v>
      </c>
      <c r="C206" s="6"/>
      <c r="D206" s="7">
        <f>SUM(D207:D207)</f>
        <v>19120020</v>
      </c>
    </row>
    <row r="207" spans="1:4" ht="25.5" outlineLevel="2">
      <c r="A207" s="1" t="s">
        <v>89</v>
      </c>
      <c r="B207" s="8" t="s">
        <v>190</v>
      </c>
      <c r="C207" s="8" t="s">
        <v>88</v>
      </c>
      <c r="D207" s="4">
        <v>19120020</v>
      </c>
    </row>
    <row r="208" spans="1:4" ht="25.5" outlineLevel="3">
      <c r="A208" s="5" t="s">
        <v>192</v>
      </c>
      <c r="B208" s="6" t="s">
        <v>193</v>
      </c>
      <c r="C208" s="6"/>
      <c r="D208" s="7">
        <f>SUM(D209:D209)</f>
        <v>2000000</v>
      </c>
    </row>
    <row r="209" spans="1:4" outlineLevel="7">
      <c r="A209" s="1" t="s">
        <v>96</v>
      </c>
      <c r="B209" s="8" t="s">
        <v>193</v>
      </c>
      <c r="C209" s="8" t="s">
        <v>95</v>
      </c>
      <c r="D209" s="4">
        <v>2000000</v>
      </c>
    </row>
    <row r="210" spans="1:4" outlineLevel="2">
      <c r="A210" s="5" t="s">
        <v>201</v>
      </c>
      <c r="B210" s="6" t="s">
        <v>62</v>
      </c>
      <c r="C210" s="6"/>
      <c r="D210" s="7">
        <f>D211+D213+D215</f>
        <v>462000</v>
      </c>
    </row>
    <row r="211" spans="1:4" ht="38.25" outlineLevel="3">
      <c r="A211" s="5" t="s">
        <v>203</v>
      </c>
      <c r="B211" s="6" t="s">
        <v>202</v>
      </c>
      <c r="C211" s="6"/>
      <c r="D211" s="7">
        <f>SUM(D212:D212)</f>
        <v>300000</v>
      </c>
    </row>
    <row r="212" spans="1:4" ht="25.5" outlineLevel="2">
      <c r="A212" s="1" t="s">
        <v>89</v>
      </c>
      <c r="B212" s="8" t="s">
        <v>202</v>
      </c>
      <c r="C212" s="8" t="s">
        <v>88</v>
      </c>
      <c r="D212" s="4">
        <v>300000</v>
      </c>
    </row>
    <row r="213" spans="1:4" ht="38.25" outlineLevel="3">
      <c r="A213" s="5" t="s">
        <v>274</v>
      </c>
      <c r="B213" s="6" t="s">
        <v>204</v>
      </c>
      <c r="C213" s="6"/>
      <c r="D213" s="7">
        <f>SUM(D214:D214)</f>
        <v>30000</v>
      </c>
    </row>
    <row r="214" spans="1:4" ht="25.5" outlineLevel="7">
      <c r="A214" s="1" t="s">
        <v>89</v>
      </c>
      <c r="B214" s="8" t="s">
        <v>204</v>
      </c>
      <c r="C214" s="8" t="s">
        <v>88</v>
      </c>
      <c r="D214" s="4">
        <v>30000</v>
      </c>
    </row>
    <row r="215" spans="1:4" ht="25.5" outlineLevel="3">
      <c r="A215" s="5" t="s">
        <v>206</v>
      </c>
      <c r="B215" s="6" t="s">
        <v>205</v>
      </c>
      <c r="C215" s="6"/>
      <c r="D215" s="7">
        <f>SUM(D216:D217)</f>
        <v>132000</v>
      </c>
    </row>
    <row r="216" spans="1:4" ht="25.5" outlineLevel="3">
      <c r="A216" s="1" t="s">
        <v>89</v>
      </c>
      <c r="B216" s="8" t="s">
        <v>205</v>
      </c>
      <c r="C216" s="8" t="s">
        <v>88</v>
      </c>
      <c r="D216" s="4">
        <v>100000</v>
      </c>
    </row>
    <row r="217" spans="1:4" outlineLevel="4">
      <c r="A217" s="1" t="s">
        <v>96</v>
      </c>
      <c r="B217" s="8" t="s">
        <v>205</v>
      </c>
      <c r="C217" s="8" t="s">
        <v>95</v>
      </c>
      <c r="D217" s="4">
        <v>32000</v>
      </c>
    </row>
    <row r="218" spans="1:4" ht="25.5" outlineLevel="5">
      <c r="A218" s="5" t="s">
        <v>207</v>
      </c>
      <c r="B218" s="6" t="s">
        <v>63</v>
      </c>
      <c r="C218" s="6"/>
      <c r="D218" s="7">
        <f>D219+D225+D230+D242</f>
        <v>530000</v>
      </c>
    </row>
    <row r="219" spans="1:4" outlineLevel="7">
      <c r="A219" s="5" t="s">
        <v>264</v>
      </c>
      <c r="B219" s="6" t="s">
        <v>64</v>
      </c>
      <c r="C219" s="6"/>
      <c r="D219" s="7">
        <f>D220+D223</f>
        <v>170000</v>
      </c>
    </row>
    <row r="220" spans="1:4" ht="38.25" outlineLevel="5">
      <c r="A220" s="5" t="s">
        <v>208</v>
      </c>
      <c r="B220" s="6" t="s">
        <v>65</v>
      </c>
      <c r="C220" s="6"/>
      <c r="D220" s="7">
        <f>SUM(D221:D222)</f>
        <v>120000</v>
      </c>
    </row>
    <row r="221" spans="1:4" ht="25.5" outlineLevel="7">
      <c r="A221" s="1" t="s">
        <v>89</v>
      </c>
      <c r="B221" s="8" t="s">
        <v>65</v>
      </c>
      <c r="C221" s="8" t="s">
        <v>88</v>
      </c>
      <c r="D221" s="4">
        <v>50000</v>
      </c>
    </row>
    <row r="222" spans="1:4" outlineLevel="3">
      <c r="A222" s="1" t="s">
        <v>96</v>
      </c>
      <c r="B222" s="8" t="s">
        <v>65</v>
      </c>
      <c r="C222" s="8" t="s">
        <v>95</v>
      </c>
      <c r="D222" s="4">
        <v>70000</v>
      </c>
    </row>
    <row r="223" spans="1:4" ht="25.5" outlineLevel="2">
      <c r="A223" s="5" t="s">
        <v>209</v>
      </c>
      <c r="B223" s="6" t="s">
        <v>210</v>
      </c>
      <c r="C223" s="6"/>
      <c r="D223" s="7">
        <f>SUM(D224:D224)</f>
        <v>50000</v>
      </c>
    </row>
    <row r="224" spans="1:4" ht="25.5" outlineLevel="3">
      <c r="A224" s="11" t="s">
        <v>255</v>
      </c>
      <c r="B224" s="8" t="s">
        <v>210</v>
      </c>
      <c r="C224" s="8" t="s">
        <v>211</v>
      </c>
      <c r="D224" s="4">
        <v>50000</v>
      </c>
    </row>
    <row r="225" spans="1:4" outlineLevel="7">
      <c r="A225" s="5" t="s">
        <v>212</v>
      </c>
      <c r="B225" s="6" t="s">
        <v>66</v>
      </c>
      <c r="C225" s="6"/>
      <c r="D225" s="7">
        <f>D226+D228</f>
        <v>50000</v>
      </c>
    </row>
    <row r="226" spans="1:4" ht="38.25" outlineLevel="7">
      <c r="A226" s="5" t="s">
        <v>213</v>
      </c>
      <c r="B226" s="6" t="s">
        <v>214</v>
      </c>
      <c r="C226" s="6"/>
      <c r="D226" s="7">
        <f>SUM(D227:D227)</f>
        <v>30000</v>
      </c>
    </row>
    <row r="227" spans="1:4" ht="25.5" outlineLevel="7">
      <c r="A227" s="1" t="s">
        <v>89</v>
      </c>
      <c r="B227" s="8" t="s">
        <v>214</v>
      </c>
      <c r="C227" s="8" t="s">
        <v>88</v>
      </c>
      <c r="D227" s="4">
        <v>30000</v>
      </c>
    </row>
    <row r="228" spans="1:4" ht="51" outlineLevel="3">
      <c r="A228" s="5" t="s">
        <v>215</v>
      </c>
      <c r="B228" s="6" t="s">
        <v>68</v>
      </c>
      <c r="C228" s="6"/>
      <c r="D228" s="7">
        <f>D229</f>
        <v>20000</v>
      </c>
    </row>
    <row r="229" spans="1:4" ht="25.5" outlineLevel="7">
      <c r="A229" s="1" t="s">
        <v>89</v>
      </c>
      <c r="B229" s="8" t="s">
        <v>68</v>
      </c>
      <c r="C229" s="8" t="s">
        <v>88</v>
      </c>
      <c r="D229" s="4">
        <v>20000</v>
      </c>
    </row>
    <row r="230" spans="1:4" outlineLevel="2">
      <c r="A230" s="5" t="s">
        <v>271</v>
      </c>
      <c r="B230" s="6" t="s">
        <v>217</v>
      </c>
      <c r="C230" s="6"/>
      <c r="D230" s="7">
        <f>D231+D233+D235+D239</f>
        <v>305000</v>
      </c>
    </row>
    <row r="231" spans="1:4" ht="51" outlineLevel="3">
      <c r="A231" s="5" t="s">
        <v>216</v>
      </c>
      <c r="B231" s="6" t="s">
        <v>218</v>
      </c>
      <c r="C231" s="6"/>
      <c r="D231" s="7">
        <f>SUM(D232:D232)</f>
        <v>5000</v>
      </c>
    </row>
    <row r="232" spans="1:4" outlineLevel="2">
      <c r="A232" s="1" t="s">
        <v>91</v>
      </c>
      <c r="B232" s="8" t="s">
        <v>218</v>
      </c>
      <c r="C232" s="8" t="s">
        <v>90</v>
      </c>
      <c r="D232" s="4">
        <v>5000</v>
      </c>
    </row>
    <row r="233" spans="1:4" ht="38.25" outlineLevel="3">
      <c r="A233" s="5" t="s">
        <v>219</v>
      </c>
      <c r="B233" s="6" t="s">
        <v>220</v>
      </c>
      <c r="C233" s="6"/>
      <c r="D233" s="7">
        <f>SUM(D234:D234)</f>
        <v>60000</v>
      </c>
    </row>
    <row r="234" spans="1:4" ht="25.5" outlineLevel="7">
      <c r="A234" s="1" t="s">
        <v>89</v>
      </c>
      <c r="B234" s="8" t="s">
        <v>220</v>
      </c>
      <c r="C234" s="8" t="s">
        <v>88</v>
      </c>
      <c r="D234" s="4">
        <v>60000</v>
      </c>
    </row>
    <row r="235" spans="1:4" ht="25.5" outlineLevel="3">
      <c r="A235" s="5" t="s">
        <v>222</v>
      </c>
      <c r="B235" s="6" t="s">
        <v>221</v>
      </c>
      <c r="C235" s="6"/>
      <c r="D235" s="7">
        <f>SUM(D236:D238)</f>
        <v>205000</v>
      </c>
    </row>
    <row r="236" spans="1:4" ht="51" outlineLevel="4">
      <c r="A236" s="1" t="s">
        <v>87</v>
      </c>
      <c r="B236" s="8" t="s">
        <v>221</v>
      </c>
      <c r="C236" s="8" t="s">
        <v>86</v>
      </c>
      <c r="D236" s="4">
        <v>42000</v>
      </c>
    </row>
    <row r="237" spans="1:4" ht="25.5" outlineLevel="7">
      <c r="A237" s="1" t="s">
        <v>89</v>
      </c>
      <c r="B237" s="8" t="s">
        <v>221</v>
      </c>
      <c r="C237" s="8" t="s">
        <v>88</v>
      </c>
      <c r="D237" s="4">
        <v>40000</v>
      </c>
    </row>
    <row r="238" spans="1:4" outlineLevel="7">
      <c r="A238" s="1" t="s">
        <v>91</v>
      </c>
      <c r="B238" s="8" t="s">
        <v>221</v>
      </c>
      <c r="C238" s="8" t="s">
        <v>90</v>
      </c>
      <c r="D238" s="4">
        <v>123000</v>
      </c>
    </row>
    <row r="239" spans="1:4" ht="25.5" outlineLevel="2">
      <c r="A239" s="5" t="s">
        <v>223</v>
      </c>
      <c r="B239" s="6" t="s">
        <v>224</v>
      </c>
      <c r="C239" s="6"/>
      <c r="D239" s="7">
        <f>D240</f>
        <v>35000</v>
      </c>
    </row>
    <row r="240" spans="1:4" ht="38.25" outlineLevel="3">
      <c r="A240" s="5" t="s">
        <v>77</v>
      </c>
      <c r="B240" s="6" t="s">
        <v>225</v>
      </c>
      <c r="C240" s="6"/>
      <c r="D240" s="7">
        <f>SUM(D241:D241)</f>
        <v>35000</v>
      </c>
    </row>
    <row r="241" spans="1:4" ht="25.5" outlineLevel="3">
      <c r="A241" s="1" t="s">
        <v>89</v>
      </c>
      <c r="B241" s="8" t="s">
        <v>225</v>
      </c>
      <c r="C241" s="8" t="s">
        <v>88</v>
      </c>
      <c r="D241" s="4">
        <v>35000</v>
      </c>
    </row>
    <row r="242" spans="1:4" ht="25.5" outlineLevel="2">
      <c r="A242" s="5" t="s">
        <v>226</v>
      </c>
      <c r="B242" s="6" t="s">
        <v>227</v>
      </c>
      <c r="C242" s="6"/>
      <c r="D242" s="7">
        <f>D243</f>
        <v>5000</v>
      </c>
    </row>
    <row r="243" spans="1:4" ht="25.5" outlineLevel="3">
      <c r="A243" s="5" t="s">
        <v>228</v>
      </c>
      <c r="B243" s="6" t="s">
        <v>229</v>
      </c>
      <c r="C243" s="6"/>
      <c r="D243" s="7">
        <f>SUM(D244:D244)</f>
        <v>5000</v>
      </c>
    </row>
    <row r="244" spans="1:4" ht="25.5" outlineLevel="3">
      <c r="A244" s="1" t="s">
        <v>89</v>
      </c>
      <c r="B244" s="8" t="s">
        <v>229</v>
      </c>
      <c r="C244" s="8" t="s">
        <v>88</v>
      </c>
      <c r="D244" s="4">
        <v>5000</v>
      </c>
    </row>
    <row r="245" spans="1:4" ht="25.5" outlineLevel="5">
      <c r="A245" s="5" t="s">
        <v>231</v>
      </c>
      <c r="B245" s="6" t="s">
        <v>69</v>
      </c>
      <c r="C245" s="6"/>
      <c r="D245" s="7">
        <f>D246+D251+D254+D258+D261</f>
        <v>7479000</v>
      </c>
    </row>
    <row r="246" spans="1:4" outlineLevel="7">
      <c r="A246" s="5" t="s">
        <v>232</v>
      </c>
      <c r="B246" s="6" t="s">
        <v>230</v>
      </c>
      <c r="C246" s="6"/>
      <c r="D246" s="7">
        <f>D247+D249</f>
        <v>0</v>
      </c>
    </row>
    <row r="247" spans="1:4" ht="25.5" outlineLevel="2">
      <c r="A247" s="5" t="s">
        <v>233</v>
      </c>
      <c r="B247" s="6" t="s">
        <v>234</v>
      </c>
      <c r="C247" s="6"/>
      <c r="D247" s="7">
        <f>SUM(D248:D248)</f>
        <v>0</v>
      </c>
    </row>
    <row r="248" spans="1:4" ht="25.5" outlineLevel="3">
      <c r="A248" s="11" t="s">
        <v>254</v>
      </c>
      <c r="B248" s="8" t="s">
        <v>234</v>
      </c>
      <c r="C248" s="8" t="s">
        <v>92</v>
      </c>
      <c r="D248" s="4"/>
    </row>
    <row r="249" spans="1:4" ht="25.5" outlineLevel="7">
      <c r="A249" s="5" t="s">
        <v>235</v>
      </c>
      <c r="B249" s="6" t="s">
        <v>236</v>
      </c>
      <c r="C249" s="6"/>
      <c r="D249" s="7">
        <f>SUM(D250:D250)</f>
        <v>0</v>
      </c>
    </row>
    <row r="250" spans="1:4" ht="25.5" outlineLevel="7">
      <c r="A250" s="11" t="s">
        <v>254</v>
      </c>
      <c r="B250" s="8" t="s">
        <v>236</v>
      </c>
      <c r="C250" s="8" t="s">
        <v>92</v>
      </c>
      <c r="D250" s="4"/>
    </row>
    <row r="251" spans="1:4" ht="25.5" outlineLevel="2">
      <c r="A251" s="5" t="s">
        <v>237</v>
      </c>
      <c r="B251" s="6" t="s">
        <v>238</v>
      </c>
      <c r="C251" s="6"/>
      <c r="D251" s="7">
        <f>D252</f>
        <v>500000</v>
      </c>
    </row>
    <row r="252" spans="1:4" ht="38.25" outlineLevel="3">
      <c r="A252" s="5" t="s">
        <v>240</v>
      </c>
      <c r="B252" s="6" t="s">
        <v>239</v>
      </c>
      <c r="C252" s="6"/>
      <c r="D252" s="7">
        <f>SUM(D253:D253)</f>
        <v>500000</v>
      </c>
    </row>
    <row r="253" spans="1:4" ht="25.5" outlineLevel="2">
      <c r="A253" s="1" t="s">
        <v>89</v>
      </c>
      <c r="B253" s="8" t="s">
        <v>239</v>
      </c>
      <c r="C253" s="8" t="s">
        <v>88</v>
      </c>
      <c r="D253" s="4">
        <v>500000</v>
      </c>
    </row>
    <row r="254" spans="1:4" ht="25.5" outlineLevel="7">
      <c r="A254" s="5" t="s">
        <v>241</v>
      </c>
      <c r="B254" s="6" t="s">
        <v>242</v>
      </c>
      <c r="C254" s="6"/>
      <c r="D254" s="7">
        <f>D255</f>
        <v>6779000</v>
      </c>
    </row>
    <row r="255" spans="1:4" ht="25.5" outlineLevel="4">
      <c r="A255" s="5" t="s">
        <v>244</v>
      </c>
      <c r="B255" s="6" t="s">
        <v>243</v>
      </c>
      <c r="C255" s="6"/>
      <c r="D255" s="7">
        <f>D256</f>
        <v>6779000</v>
      </c>
    </row>
    <row r="256" spans="1:4" ht="51" outlineLevel="2">
      <c r="A256" s="5" t="s">
        <v>245</v>
      </c>
      <c r="B256" s="6" t="s">
        <v>246</v>
      </c>
      <c r="C256" s="6"/>
      <c r="D256" s="7">
        <f>D257</f>
        <v>6779000</v>
      </c>
    </row>
    <row r="257" spans="1:4" ht="25.5" outlineLevel="3">
      <c r="A257" s="11" t="s">
        <v>254</v>
      </c>
      <c r="B257" s="8" t="s">
        <v>246</v>
      </c>
      <c r="C257" s="8" t="s">
        <v>92</v>
      </c>
      <c r="D257" s="4">
        <v>6779000</v>
      </c>
    </row>
    <row r="258" spans="1:4" outlineLevel="7">
      <c r="A258" s="5" t="s">
        <v>247</v>
      </c>
      <c r="B258" s="6" t="s">
        <v>248</v>
      </c>
      <c r="C258" s="6"/>
      <c r="D258" s="7">
        <f>D259</f>
        <v>100000</v>
      </c>
    </row>
    <row r="259" spans="1:4" ht="12.75" customHeight="1">
      <c r="A259" s="5" t="s">
        <v>256</v>
      </c>
      <c r="B259" s="6" t="s">
        <v>249</v>
      </c>
      <c r="C259" s="6"/>
      <c r="D259" s="7">
        <f>SUM(D260:D260)</f>
        <v>100000</v>
      </c>
    </row>
    <row r="260" spans="1:4" ht="25.5" outlineLevel="3">
      <c r="A260" s="1" t="s">
        <v>89</v>
      </c>
      <c r="B260" s="8" t="s">
        <v>249</v>
      </c>
      <c r="C260" s="8" t="s">
        <v>88</v>
      </c>
      <c r="D260" s="4">
        <v>100000</v>
      </c>
    </row>
    <row r="261" spans="1:4" ht="25.5" outlineLevel="7">
      <c r="A261" s="5" t="s">
        <v>250</v>
      </c>
      <c r="B261" s="6" t="s">
        <v>251</v>
      </c>
      <c r="C261" s="6"/>
      <c r="D261" s="7">
        <f>D262</f>
        <v>100000</v>
      </c>
    </row>
    <row r="262" spans="1:4" ht="12.75" customHeight="1">
      <c r="A262" s="5" t="s">
        <v>257</v>
      </c>
      <c r="B262" s="6" t="s">
        <v>252</v>
      </c>
      <c r="C262" s="6"/>
      <c r="D262" s="7">
        <f>SUM(D263:D263)</f>
        <v>100000</v>
      </c>
    </row>
    <row r="263" spans="1:4" ht="25.5">
      <c r="A263" s="1" t="s">
        <v>89</v>
      </c>
      <c r="B263" s="8" t="s">
        <v>252</v>
      </c>
      <c r="C263" s="8" t="s">
        <v>88</v>
      </c>
      <c r="D263" s="4">
        <v>100000</v>
      </c>
    </row>
    <row r="264" spans="1:4">
      <c r="A264" s="5" t="s">
        <v>80</v>
      </c>
      <c r="B264" s="6" t="s">
        <v>79</v>
      </c>
      <c r="C264" s="6"/>
      <c r="D264" s="7">
        <f>D265+D268+D271</f>
        <v>7182893</v>
      </c>
    </row>
    <row r="265" spans="1:4">
      <c r="A265" s="5" t="s">
        <v>82</v>
      </c>
      <c r="B265" s="6" t="s">
        <v>81</v>
      </c>
      <c r="C265" s="6"/>
      <c r="D265" s="7">
        <f>SUM(D266:D267)</f>
        <v>3065000</v>
      </c>
    </row>
    <row r="266" spans="1:4" ht="52.5" customHeight="1">
      <c r="A266" s="1" t="s">
        <v>87</v>
      </c>
      <c r="B266" s="8" t="s">
        <v>81</v>
      </c>
      <c r="C266" s="8" t="s">
        <v>86</v>
      </c>
      <c r="D266" s="4">
        <v>3007000</v>
      </c>
    </row>
    <row r="267" spans="1:4" ht="25.5">
      <c r="A267" s="1" t="s">
        <v>89</v>
      </c>
      <c r="B267" s="8" t="s">
        <v>81</v>
      </c>
      <c r="C267" s="8" t="s">
        <v>88</v>
      </c>
      <c r="D267" s="4">
        <v>58000</v>
      </c>
    </row>
    <row r="268" spans="1:4">
      <c r="A268" s="5" t="s">
        <v>83</v>
      </c>
      <c r="B268" s="6" t="s">
        <v>128</v>
      </c>
      <c r="C268" s="6"/>
      <c r="D268" s="7">
        <f>SUM(D269:D270)</f>
        <v>1884000</v>
      </c>
    </row>
    <row r="269" spans="1:4" ht="51">
      <c r="A269" s="1" t="s">
        <v>87</v>
      </c>
      <c r="B269" s="8" t="s">
        <v>128</v>
      </c>
      <c r="C269" s="8" t="s">
        <v>86</v>
      </c>
      <c r="D269" s="4">
        <v>1874000</v>
      </c>
    </row>
    <row r="270" spans="1:4" ht="25.5">
      <c r="A270" s="1" t="s">
        <v>89</v>
      </c>
      <c r="B270" s="8" t="s">
        <v>128</v>
      </c>
      <c r="C270" s="8" t="s">
        <v>88</v>
      </c>
      <c r="D270" s="4">
        <v>10000</v>
      </c>
    </row>
    <row r="271" spans="1:4" ht="25.5">
      <c r="A271" s="5" t="s">
        <v>84</v>
      </c>
      <c r="B271" s="6" t="s">
        <v>123</v>
      </c>
      <c r="C271" s="6"/>
      <c r="D271" s="7">
        <f>D272+D275</f>
        <v>2233893</v>
      </c>
    </row>
    <row r="272" spans="1:4" ht="25.5">
      <c r="A272" s="5" t="s">
        <v>124</v>
      </c>
      <c r="B272" s="6" t="s">
        <v>126</v>
      </c>
      <c r="C272" s="6"/>
      <c r="D272" s="7">
        <f>SUM(D273:D274)</f>
        <v>1720000</v>
      </c>
    </row>
    <row r="273" spans="1:4" ht="51">
      <c r="A273" s="1" t="s">
        <v>87</v>
      </c>
      <c r="B273" s="8" t="s">
        <v>126</v>
      </c>
      <c r="C273" s="8" t="s">
        <v>86</v>
      </c>
      <c r="D273" s="4">
        <v>1713000</v>
      </c>
    </row>
    <row r="274" spans="1:4" ht="25.5">
      <c r="A274" s="1" t="s">
        <v>89</v>
      </c>
      <c r="B274" s="8" t="s">
        <v>126</v>
      </c>
      <c r="C274" s="8" t="s">
        <v>88</v>
      </c>
      <c r="D274" s="4">
        <v>7000</v>
      </c>
    </row>
    <row r="275" spans="1:4" ht="12.75" customHeight="1">
      <c r="A275" s="5" t="s">
        <v>125</v>
      </c>
      <c r="B275" s="6" t="s">
        <v>127</v>
      </c>
      <c r="C275" s="6"/>
      <c r="D275" s="7">
        <f>D276</f>
        <v>513893</v>
      </c>
    </row>
    <row r="276" spans="1:4" ht="25.5">
      <c r="A276" s="1" t="s">
        <v>89</v>
      </c>
      <c r="B276" s="8" t="s">
        <v>127</v>
      </c>
      <c r="C276" s="8" t="s">
        <v>88</v>
      </c>
      <c r="D276" s="4">
        <v>513893</v>
      </c>
    </row>
    <row r="277" spans="1:4" ht="12.75" customHeight="1">
      <c r="A277" s="14" t="s">
        <v>85</v>
      </c>
      <c r="B277" s="15"/>
      <c r="C277" s="15"/>
      <c r="D277" s="16">
        <f>D264+D9</f>
        <v>495353941</v>
      </c>
    </row>
    <row r="278" spans="1:4" ht="12.75" customHeight="1">
      <c r="A278" s="17"/>
      <c r="B278" s="17"/>
      <c r="C278" s="17"/>
      <c r="D278" s="17"/>
    </row>
    <row r="279" spans="1:4" ht="12.75" customHeight="1">
      <c r="A279" s="17"/>
      <c r="B279" s="17"/>
      <c r="C279" s="17"/>
    </row>
    <row r="280" spans="1:4" ht="12.75" customHeight="1">
      <c r="A280" s="17"/>
      <c r="B280" s="17"/>
      <c r="C280" s="17"/>
      <c r="D280" s="17"/>
    </row>
    <row r="283" spans="1:4" ht="12.75" customHeight="1">
      <c r="D283" s="18"/>
    </row>
    <row r="284" spans="1:4" ht="12.75" customHeight="1">
      <c r="D284" s="17"/>
    </row>
    <row r="285" spans="1:4" ht="12.75" customHeight="1">
      <c r="D285" s="19"/>
    </row>
  </sheetData>
  <mergeCells count="3">
    <mergeCell ref="B1:D1"/>
    <mergeCell ref="B2:D2"/>
    <mergeCell ref="A5:D5"/>
  </mergeCells>
  <pageMargins left="0.78740157480314965" right="0.39370078740157483" top="0.78740157480314965" bottom="0.78740157480314965" header="0.31496062992125984" footer="0.31496062992125984"/>
  <pageSetup paperSize="9" scale="94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rep:2.45.0.186</dc:description>
  <cp:lastModifiedBy>Андрей</cp:lastModifiedBy>
  <cp:lastPrinted>2018-12-17T03:50:02Z</cp:lastPrinted>
  <dcterms:created xsi:type="dcterms:W3CDTF">2018-09-26T03:31:46Z</dcterms:created>
  <dcterms:modified xsi:type="dcterms:W3CDTF">2018-12-21T02:42:02Z</dcterms:modified>
</cp:coreProperties>
</file>