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  <definedName name="_xlnm.Print_Area" localSheetId="0">'Бюджет'!$A$1:$I$249</definedName>
  </definedNames>
  <calcPr fullCalcOnLoad="1"/>
</workbook>
</file>

<file path=xl/sharedStrings.xml><?xml version="1.0" encoding="utf-8"?>
<sst xmlns="http://schemas.openxmlformats.org/spreadsheetml/2006/main" count="1334" uniqueCount="211">
  <si>
    <t>руб.</t>
  </si>
  <si>
    <t>КЦСР</t>
  </si>
  <si>
    <t>КВР</t>
  </si>
  <si>
    <t>01</t>
  </si>
  <si>
    <t/>
  </si>
  <si>
    <t>02</t>
  </si>
  <si>
    <t>1100000</t>
  </si>
  <si>
    <t>Глава муниципального образования</t>
  </si>
  <si>
    <t>121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</si>
  <si>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</si>
  <si>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</si>
  <si>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</si>
  <si>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</si>
  <si>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03</t>
  </si>
  <si>
    <t>1200000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</si>
  <si>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</si>
  <si>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</si>
  <si>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244</t>
  </si>
  <si>
    <t>Прочая закупка товаров, работ и услуг для государственных нужд</t>
  </si>
  <si>
    <t>04</t>
  </si>
  <si>
    <t>1300000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</si>
  <si>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</si>
  <si>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</si>
  <si>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</si>
  <si>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</si>
  <si>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</si>
  <si>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</si>
  <si>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870</t>
  </si>
  <si>
    <t>Резервные средства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</si>
  <si>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</si>
  <si>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</si>
  <si>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</si>
  <si>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</si>
  <si>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76Б0000</t>
  </si>
  <si>
    <t>Муниципальная программа "Кадры МО "Катангский район" на 2015-2019гг"</t>
  </si>
  <si>
    <t>76П0000</t>
  </si>
  <si>
    <t>Муниципальная программа "Противодействие коррупции в МО "Катангский район" на 2014-2018гг"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</si>
  <si>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</si>
  <si>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</si>
  <si>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</si>
  <si>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</si>
  <si>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</si>
  <si>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1600000</t>
  </si>
  <si>
    <t>Резервные фонды местных администраций</t>
  </si>
  <si>
    <t>Резервные фонды</t>
  </si>
  <si>
    <t>13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</si>
  <si>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</si>
  <si>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</si>
  <si>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Другие общегосударственные вопросы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</si>
  <si>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</si>
  <si>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</si>
  <si>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</si>
  <si>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</si>
  <si>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</si>
  <si>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</si>
  <si>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90А0500</t>
  </si>
  <si>
    <t>7110103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</si>
  <si>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</si>
  <si>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Общеэкономические вопросы</t>
  </si>
  <si>
    <t>05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</si>
  <si>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</si>
  <si>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</si>
  <si>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Сельское хозяйство и рыболовство</t>
  </si>
  <si>
    <t>09</t>
  </si>
  <si>
    <t>4100000</t>
  </si>
  <si>
    <t>Дорожные фонды администрации</t>
  </si>
  <si>
    <t>Дорожное хозяйство (дорожные фонды)</t>
  </si>
  <si>
    <t>12</t>
  </si>
  <si>
    <t>2503000</t>
  </si>
  <si>
    <t>Софинансирование расходов на областные и федеральные субсидии</t>
  </si>
  <si>
    <t>810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</si>
  <si>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</si>
  <si>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</si>
  <si>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</si>
  <si>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</si>
  <si>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</si>
  <si>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</si>
  <si>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</si>
  <si>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</si>
  <si>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</si>
  <si>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</si>
  <si>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</si>
  <si>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</si>
  <si>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</si>
  <si>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</si>
  <si>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</si>
  <si>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</si>
  <si>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4900000</t>
  </si>
  <si>
    <t>Возмещение затрат, связанных с созданием и развитием муниципальных унитарных предприятий</t>
  </si>
  <si>
    <t>7110102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</si>
  <si>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</si>
  <si>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2200000</t>
  </si>
  <si>
    <t>Мероприятия в области жилищного хозяйства</t>
  </si>
  <si>
    <t>Жилищное хозяйство</t>
  </si>
  <si>
    <t>6440100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</si>
  <si>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</si>
  <si>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414</t>
  </si>
  <si>
    <t>2100000</t>
  </si>
  <si>
    <t>Мероприятия в области коммунального хозяйства</t>
  </si>
  <si>
    <t>Коммунальное хозяйство</t>
  </si>
  <si>
    <t>Благоустройство</t>
  </si>
  <si>
    <t>07</t>
  </si>
  <si>
    <t>5111301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</si>
  <si>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</si>
  <si>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Дошкольное образование</t>
  </si>
  <si>
    <t>7100000</t>
  </si>
  <si>
    <t>Обеспечение деятельности подведомственных учреждений дошкольного образования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</si>
  <si>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</si>
  <si>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</si>
  <si>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</si>
  <si>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</si>
  <si>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</si>
  <si>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</si>
  <si>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</si>
  <si>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</si>
  <si>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5111302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</si>
  <si>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</si>
  <si>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</si>
  <si>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</si>
  <si>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</si>
  <si>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</si>
  <si>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</si>
  <si>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</si>
  <si>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</si>
  <si>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76Ф0000</t>
  </si>
  <si>
    <t>Муниципальная программа "Повышение безопасности дорожного движения на территории МО "Катангский район" на 2015-2019гг"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</si>
  <si>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</si>
  <si>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</si>
  <si>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Молодежная политика и оздоровление детей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</si>
  <si>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</si>
  <si>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</si>
  <si>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</si>
  <si>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</si>
  <si>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</si>
  <si>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</si>
  <si>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</si>
  <si>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</si>
  <si>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5510802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</si>
  <si>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</si>
  <si>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Культура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</si>
  <si>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</si>
  <si>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Санкт-Петербурга, за счет ФБ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</si>
  <si>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</si>
  <si>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</si>
  <si>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76Л0000</t>
  </si>
  <si>
    <t>Муниципальная программа "Развитие культуры в Катангском районе"</t>
  </si>
  <si>
    <t>8100000</t>
  </si>
  <si>
    <t>Обеспечение деятельности подведомственных учреждений, культуры</t>
  </si>
  <si>
    <t>8300000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</si>
  <si>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</si>
  <si>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76Д0000</t>
  </si>
  <si>
    <t>Профилактика социально-значимых заболеваний на территории МО "Катангский район" на 2015-2019гг</t>
  </si>
  <si>
    <t>Стационарная медицинская помощь</t>
  </si>
  <si>
    <t>10</t>
  </si>
  <si>
    <t>6800000</t>
  </si>
  <si>
    <t>Доплаты к пенсиям государственных служащих субъектов Российской Федерации и муниципальных служащих</t>
  </si>
  <si>
    <t>313</t>
  </si>
  <si>
    <t>Пенсионное обеспечение</t>
  </si>
  <si>
    <t>Пособия, компенсации, меры социальной поддержки по публичным нормативным обязательствам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</si>
  <si>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</si>
  <si>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</si>
  <si>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Социальное обеспечение населения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</si>
  <si>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</si>
  <si>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</si>
  <si>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</si>
  <si>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</si>
  <si>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</si>
  <si>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</si>
  <si>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Другие вопросы в области социальной политики</t>
  </si>
  <si>
    <t>76Ж0000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</si>
  <si>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</si>
  <si>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76И0000</t>
  </si>
  <si>
    <t>Муниципальная программа "Профилактика социально-негативных явлений на территории МО "Катангский район" на 2015- 2019гг"</t>
  </si>
  <si>
    <t>7680000</t>
  </si>
  <si>
    <t>Муниципальная программа "Развитие физической культуры и спорта в МО Катангский район" на 2014-2016 гг."</t>
  </si>
  <si>
    <t>Физическая культура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</si>
  <si>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</si>
  <si>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</si>
  <si>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Периодическая печать и издательства</t>
  </si>
  <si>
    <t>14</t>
  </si>
  <si>
    <t>6902000</t>
  </si>
  <si>
    <t>Дотация поселениям из районного Фонда финансовой поддержки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</si>
  <si>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</si>
  <si>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</si>
  <si>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</si>
  <si>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Итого</t>
  </si>
  <si>
    <t>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</si>
  <si>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</si>
  <si>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СРЕДСТВА МАССОВОЙ ИНФОРМАЦИИ</t>
  </si>
  <si>
    <t xml:space="preserve">  ФИЗИЧЕСКАЯ КУЛЬТУРА И СПОРТ</t>
  </si>
  <si>
    <t xml:space="preserve">  СОЦИАЛЬНАЯ ПОЛИТИКА</t>
  </si>
  <si>
    <t xml:space="preserve">  ЗДРАВООХРАНЕНИЕ</t>
  </si>
  <si>
    <t xml:space="preserve">  КУЛЬТУРА, КИНЕМАТОГРАФИЯ</t>
  </si>
  <si>
    <t xml:space="preserve">  ОБРАЗОВАНИЕ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</si>
  <si>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</si>
  <si>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</si>
  <si>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 xml:space="preserve">  ЖИЛИЩНО-КОММУНАЛЬНОЕ ХОЗЯЙСТВО</t>
  </si>
  <si>
    <t xml:space="preserve">  НАЦИОНАЛЬНАЯ ЭКОНОМИКА</t>
  </si>
  <si>
    <t>ОБЩЕГОСУДАРСТВЕННЫЕ ВОПРОСЫ</t>
  </si>
  <si>
    <t>Приложение № 2</t>
  </si>
  <si>
    <t>КФСР</t>
  </si>
  <si>
    <t xml:space="preserve">Наименование </t>
  </si>
  <si>
    <t>ГРБС</t>
  </si>
  <si>
    <t xml:space="preserve"> План на год</t>
  </si>
  <si>
    <t xml:space="preserve">% исполнения к году </t>
  </si>
  <si>
    <t>Бюджетные инвестиции</t>
  </si>
  <si>
    <t>910</t>
  </si>
  <si>
    <t>Расходы бюджета МО "Катангский район" по  ведомственной структуре расходов за 1 полугодие 2015 г.</t>
  </si>
  <si>
    <t>Исполнено за 1 полугодие 2015 г.</t>
  </si>
  <si>
    <t>к Решению  думы МО "Катангский район" "Об исполнении бюджета МО "Катангский район" за 1 полугодие 2015г"</t>
  </si>
  <si>
    <t>от    06 .  10 .2015г.  №  3/5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</si>
</sst>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_ ;\-#,##0.00\ "/>
    <numFmt numFmtId="166" formatCode="_-* #,##0_р_._-;\-* #,##0_р_._-;_-* &quot;-&quot;??_р_.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##\ ###\ ###\ ###\ 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33" borderId="0" xfId="0" applyFont="1" applyFill="1" applyAlignment="1">
      <alignment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/>
    </xf>
    <xf numFmtId="166" fontId="3" fillId="0" borderId="10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10" xfId="61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33" borderId="10" xfId="53" applyFont="1" applyFill="1" applyBorder="1" applyAlignment="1">
      <alignment horizont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3" fontId="4" fillId="0" borderId="0" xfId="61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9"/>
  <sheetViews>
    <sheetView showGridLines="0" tabSelected="1" view="pageBreakPreview" zoomScaleSheetLayoutView="100" zoomScalePageLayoutView="0" workbookViewId="0" topLeftCell="A1">
      <selection activeCell="G3" sqref="G3:I3"/>
    </sheetView>
  </sheetViews>
  <sheetFormatPr defaultColWidth="9.140625" defaultRowHeight="12.75" customHeight="1" outlineLevelRow="3"/>
  <cols>
    <col min="1" max="1" width="3.8515625" style="20" customWidth="1"/>
    <col min="2" max="2" width="4.28125" style="20" customWidth="1"/>
    <col min="3" max="3" width="9.140625" style="20" customWidth="1"/>
    <col min="4" max="4" width="8.28125" style="20" customWidth="1"/>
    <col min="5" max="5" width="30.7109375" style="9" customWidth="1"/>
    <col min="6" max="6" width="7.57421875" style="20" customWidth="1"/>
    <col min="7" max="7" width="13.140625" style="20" customWidth="1"/>
    <col min="8" max="8" width="14.8515625" style="20" customWidth="1"/>
    <col min="9" max="9" width="10.421875" style="29" customWidth="1"/>
    <col min="10" max="16384" width="9.140625" style="9" customWidth="1"/>
  </cols>
  <sheetData>
    <row r="1" spans="1:9" ht="12.75" customHeight="1">
      <c r="A1" s="49"/>
      <c r="B1" s="49"/>
      <c r="C1" s="49"/>
      <c r="D1" s="49"/>
      <c r="E1" s="7"/>
      <c r="F1" s="8"/>
      <c r="G1" s="52" t="s">
        <v>199</v>
      </c>
      <c r="H1" s="52"/>
      <c r="I1" s="52"/>
    </row>
    <row r="2" spans="1:9" s="10" customFormat="1" ht="41.25" customHeight="1">
      <c r="A2" s="49"/>
      <c r="B2" s="49"/>
      <c r="C2" s="49"/>
      <c r="D2" s="49"/>
      <c r="E2" s="7"/>
      <c r="F2" s="8"/>
      <c r="G2" s="53" t="s">
        <v>209</v>
      </c>
      <c r="H2" s="53"/>
      <c r="I2" s="53"/>
    </row>
    <row r="3" spans="1:9" s="10" customFormat="1" ht="12.75" customHeight="1">
      <c r="A3" s="11"/>
      <c r="B3" s="11"/>
      <c r="C3" s="11"/>
      <c r="D3" s="11"/>
      <c r="E3" s="12"/>
      <c r="F3" s="13"/>
      <c r="G3" s="54" t="s">
        <v>210</v>
      </c>
      <c r="H3" s="54"/>
      <c r="I3" s="54"/>
    </row>
    <row r="4" spans="1:9" s="10" customFormat="1" ht="14.25" customHeight="1">
      <c r="A4" s="16"/>
      <c r="B4" s="16"/>
      <c r="C4" s="16"/>
      <c r="D4" s="16"/>
      <c r="E4" s="14"/>
      <c r="F4" s="15"/>
      <c r="G4" s="16"/>
      <c r="H4" s="17"/>
      <c r="I4" s="18"/>
    </row>
    <row r="5" spans="1:9" s="10" customFormat="1" ht="33" customHeight="1">
      <c r="A5" s="55" t="s">
        <v>207</v>
      </c>
      <c r="B5" s="55"/>
      <c r="C5" s="55"/>
      <c r="D5" s="55"/>
      <c r="E5" s="55"/>
      <c r="F5" s="55"/>
      <c r="G5" s="55"/>
      <c r="H5" s="55"/>
      <c r="I5" s="55"/>
    </row>
    <row r="6" spans="1:9" s="10" customFormat="1" ht="12.75" customHeight="1">
      <c r="A6" s="20"/>
      <c r="B6" s="20"/>
      <c r="C6" s="20"/>
      <c r="D6" s="20"/>
      <c r="E6" s="19"/>
      <c r="F6" s="20"/>
      <c r="G6" s="20"/>
      <c r="H6" s="21"/>
      <c r="I6" s="18" t="s">
        <v>0</v>
      </c>
    </row>
    <row r="7" spans="1:9" s="7" customFormat="1" ht="42.75" customHeight="1">
      <c r="A7" s="56" t="s">
        <v>200</v>
      </c>
      <c r="B7" s="56"/>
      <c r="C7" s="42" t="s">
        <v>1</v>
      </c>
      <c r="D7" s="42" t="s">
        <v>2</v>
      </c>
      <c r="E7" s="22" t="s">
        <v>201</v>
      </c>
      <c r="F7" s="30" t="s">
        <v>202</v>
      </c>
      <c r="G7" s="42" t="s">
        <v>203</v>
      </c>
      <c r="H7" s="43" t="s">
        <v>208</v>
      </c>
      <c r="I7" s="28" t="s">
        <v>204</v>
      </c>
    </row>
    <row r="8" spans="1:9" s="25" customFormat="1" ht="12.75" customHeight="1">
      <c r="A8" s="4" t="s">
        <v>3</v>
      </c>
      <c r="B8" s="4" t="s">
        <v>186</v>
      </c>
      <c r="C8" s="51" t="s">
        <v>198</v>
      </c>
      <c r="D8" s="51"/>
      <c r="E8" s="51"/>
      <c r="F8" s="4"/>
      <c r="G8" s="44">
        <v>66593725.95</v>
      </c>
      <c r="H8" s="44">
        <v>36876153.83</v>
      </c>
      <c r="I8" s="31">
        <f>H8/G8%</f>
        <v>55.37481692747963</v>
      </c>
    </row>
    <row r="9" spans="1:9" s="26" customFormat="1" ht="51" outlineLevel="1">
      <c r="A9" s="2" t="s">
        <v>3</v>
      </c>
      <c r="B9" s="2" t="s">
        <v>5</v>
      </c>
      <c r="C9" s="2" t="s">
        <v>4</v>
      </c>
      <c r="D9" s="2" t="s">
        <v>4</v>
      </c>
      <c r="E9" s="3" t="s">
        <v>9</v>
      </c>
      <c r="F9" s="2"/>
      <c r="G9" s="45">
        <v>2199927</v>
      </c>
      <c r="H9" s="45">
        <v>1002522.92</v>
      </c>
      <c r="I9" s="32">
        <f aca="true" t="shared" si="0" ref="I9:I72">H9/G9%</f>
        <v>45.57073575623191</v>
      </c>
    </row>
    <row r="10" spans="1:9" ht="25.5" outlineLevel="2">
      <c r="A10" s="30" t="s">
        <v>3</v>
      </c>
      <c r="B10" s="30" t="s">
        <v>5</v>
      </c>
      <c r="C10" s="30" t="s">
        <v>6</v>
      </c>
      <c r="D10" s="30" t="s">
        <v>4</v>
      </c>
      <c r="E10" s="33" t="s">
        <v>7</v>
      </c>
      <c r="F10" s="34"/>
      <c r="G10" s="46">
        <v>2199927</v>
      </c>
      <c r="H10" s="46">
        <v>1002522.92</v>
      </c>
      <c r="I10" s="35">
        <f t="shared" si="0"/>
        <v>45.57073575623191</v>
      </c>
    </row>
    <row r="11" spans="1:9" ht="25.5" outlineLevel="3">
      <c r="A11" s="37" t="s">
        <v>3</v>
      </c>
      <c r="B11" s="37" t="s">
        <v>5</v>
      </c>
      <c r="C11" s="37" t="s">
        <v>6</v>
      </c>
      <c r="D11" s="37" t="s">
        <v>8</v>
      </c>
      <c r="E11" s="36" t="s">
        <v>10</v>
      </c>
      <c r="F11" s="37" t="s">
        <v>206</v>
      </c>
      <c r="G11" s="47">
        <v>2187927</v>
      </c>
      <c r="H11" s="47">
        <v>1000222.92</v>
      </c>
      <c r="I11" s="38">
        <f t="shared" si="0"/>
        <v>45.71555266697655</v>
      </c>
    </row>
    <row r="12" spans="1:9" ht="25.5" outlineLevel="3">
      <c r="A12" s="37" t="s">
        <v>3</v>
      </c>
      <c r="B12" s="37" t="s">
        <v>5</v>
      </c>
      <c r="C12" s="37" t="s">
        <v>6</v>
      </c>
      <c r="D12" s="37" t="s">
        <v>11</v>
      </c>
      <c r="E12" s="36" t="s">
        <v>12</v>
      </c>
      <c r="F12" s="37" t="s">
        <v>206</v>
      </c>
      <c r="G12" s="47">
        <v>12000</v>
      </c>
      <c r="H12" s="47">
        <v>2300</v>
      </c>
      <c r="I12" s="38">
        <f t="shared" si="0"/>
        <v>19.166666666666668</v>
      </c>
    </row>
    <row r="13" spans="1:9" s="26" customFormat="1" ht="76.5" outlineLevel="1">
      <c r="A13" s="2" t="s">
        <v>3</v>
      </c>
      <c r="B13" s="2" t="s">
        <v>13</v>
      </c>
      <c r="C13" s="2" t="s">
        <v>4</v>
      </c>
      <c r="D13" s="2" t="s">
        <v>4</v>
      </c>
      <c r="E13" s="3" t="s">
        <v>16</v>
      </c>
      <c r="F13" s="2"/>
      <c r="G13" s="45">
        <v>1926850</v>
      </c>
      <c r="H13" s="45">
        <v>792094.63</v>
      </c>
      <c r="I13" s="32">
        <f t="shared" si="0"/>
        <v>41.108266341438096</v>
      </c>
    </row>
    <row r="14" spans="1:9" ht="38.25" outlineLevel="2">
      <c r="A14" s="30" t="s">
        <v>3</v>
      </c>
      <c r="B14" s="30" t="s">
        <v>13</v>
      </c>
      <c r="C14" s="30" t="s">
        <v>14</v>
      </c>
      <c r="D14" s="30" t="s">
        <v>4</v>
      </c>
      <c r="E14" s="33" t="s">
        <v>15</v>
      </c>
      <c r="F14" s="34"/>
      <c r="G14" s="46">
        <v>1926850</v>
      </c>
      <c r="H14" s="46">
        <v>792094.63</v>
      </c>
      <c r="I14" s="35">
        <f t="shared" si="0"/>
        <v>41.108266341438096</v>
      </c>
    </row>
    <row r="15" spans="1:9" ht="25.5" outlineLevel="3">
      <c r="A15" s="37" t="s">
        <v>3</v>
      </c>
      <c r="B15" s="37" t="s">
        <v>13</v>
      </c>
      <c r="C15" s="37" t="s">
        <v>14</v>
      </c>
      <c r="D15" s="37" t="s">
        <v>8</v>
      </c>
      <c r="E15" s="36" t="s">
        <v>10</v>
      </c>
      <c r="F15" s="37" t="s">
        <v>206</v>
      </c>
      <c r="G15" s="47">
        <v>1457750</v>
      </c>
      <c r="H15" s="47">
        <v>652334.7</v>
      </c>
      <c r="I15" s="38">
        <f t="shared" si="0"/>
        <v>44.7494220545361</v>
      </c>
    </row>
    <row r="16" spans="1:9" ht="25.5" outlineLevel="3">
      <c r="A16" s="37" t="s">
        <v>3</v>
      </c>
      <c r="B16" s="37" t="s">
        <v>13</v>
      </c>
      <c r="C16" s="37" t="s">
        <v>14</v>
      </c>
      <c r="D16" s="37" t="s">
        <v>11</v>
      </c>
      <c r="E16" s="36" t="s">
        <v>12</v>
      </c>
      <c r="F16" s="37" t="s">
        <v>206</v>
      </c>
      <c r="G16" s="47">
        <v>376400</v>
      </c>
      <c r="H16" s="47">
        <v>135512</v>
      </c>
      <c r="I16" s="38">
        <f t="shared" si="0"/>
        <v>36.00212539851222</v>
      </c>
    </row>
    <row r="17" spans="1:9" ht="25.5" outlineLevel="3">
      <c r="A17" s="37" t="s">
        <v>3</v>
      </c>
      <c r="B17" s="37" t="s">
        <v>13</v>
      </c>
      <c r="C17" s="37" t="s">
        <v>14</v>
      </c>
      <c r="D17" s="37" t="s">
        <v>17</v>
      </c>
      <c r="E17" s="36" t="s">
        <v>18</v>
      </c>
      <c r="F17" s="37" t="s">
        <v>206</v>
      </c>
      <c r="G17" s="47">
        <v>92700</v>
      </c>
      <c r="H17" s="47">
        <v>4247.93</v>
      </c>
      <c r="I17" s="38">
        <f t="shared" si="0"/>
        <v>4.582448759439051</v>
      </c>
    </row>
    <row r="18" spans="1:9" ht="76.5" outlineLevel="1">
      <c r="A18" s="2" t="s">
        <v>3</v>
      </c>
      <c r="B18" s="2" t="s">
        <v>19</v>
      </c>
      <c r="C18" s="2" t="s">
        <v>4</v>
      </c>
      <c r="D18" s="2" t="s">
        <v>4</v>
      </c>
      <c r="E18" s="3" t="s">
        <v>22</v>
      </c>
      <c r="F18" s="2"/>
      <c r="G18" s="45">
        <v>40044148.62</v>
      </c>
      <c r="H18" s="45">
        <v>25058490.72</v>
      </c>
      <c r="I18" s="32">
        <f t="shared" si="0"/>
        <v>62.577159419203056</v>
      </c>
    </row>
    <row r="19" spans="1:9" ht="12.75" outlineLevel="2">
      <c r="A19" s="30" t="s">
        <v>3</v>
      </c>
      <c r="B19" s="30" t="s">
        <v>19</v>
      </c>
      <c r="C19" s="30" t="s">
        <v>20</v>
      </c>
      <c r="D19" s="30" t="s">
        <v>4</v>
      </c>
      <c r="E19" s="33" t="s">
        <v>21</v>
      </c>
      <c r="F19" s="34"/>
      <c r="G19" s="46">
        <v>35228212.57</v>
      </c>
      <c r="H19" s="46">
        <v>20402645.72</v>
      </c>
      <c r="I19" s="35">
        <f t="shared" si="0"/>
        <v>57.9156426953512</v>
      </c>
    </row>
    <row r="20" spans="1:9" ht="25.5" outlineLevel="3">
      <c r="A20" s="37" t="s">
        <v>3</v>
      </c>
      <c r="B20" s="37" t="s">
        <v>19</v>
      </c>
      <c r="C20" s="37" t="s">
        <v>20</v>
      </c>
      <c r="D20" s="37" t="s">
        <v>8</v>
      </c>
      <c r="E20" s="36" t="s">
        <v>10</v>
      </c>
      <c r="F20" s="37" t="s">
        <v>206</v>
      </c>
      <c r="G20" s="47">
        <v>23001741.49</v>
      </c>
      <c r="H20" s="47">
        <v>12186241.52</v>
      </c>
      <c r="I20" s="38">
        <f t="shared" si="0"/>
        <v>52.97964732495566</v>
      </c>
    </row>
    <row r="21" spans="1:9" ht="25.5" outlineLevel="3">
      <c r="A21" s="37" t="s">
        <v>3</v>
      </c>
      <c r="B21" s="37" t="s">
        <v>19</v>
      </c>
      <c r="C21" s="37" t="s">
        <v>20</v>
      </c>
      <c r="D21" s="37" t="s">
        <v>11</v>
      </c>
      <c r="E21" s="36" t="s">
        <v>12</v>
      </c>
      <c r="F21" s="37" t="s">
        <v>206</v>
      </c>
      <c r="G21" s="47">
        <v>1685769.47</v>
      </c>
      <c r="H21" s="47">
        <v>1418510.09</v>
      </c>
      <c r="I21" s="38">
        <f t="shared" si="0"/>
        <v>84.14614899865283</v>
      </c>
    </row>
    <row r="22" spans="1:9" ht="25.5" outlineLevel="3">
      <c r="A22" s="37" t="s">
        <v>3</v>
      </c>
      <c r="B22" s="37" t="s">
        <v>19</v>
      </c>
      <c r="C22" s="37" t="s">
        <v>20</v>
      </c>
      <c r="D22" s="37" t="s">
        <v>17</v>
      </c>
      <c r="E22" s="36" t="s">
        <v>18</v>
      </c>
      <c r="F22" s="37" t="s">
        <v>206</v>
      </c>
      <c r="G22" s="47">
        <v>10220847.61</v>
      </c>
      <c r="H22" s="47">
        <v>6553990.38</v>
      </c>
      <c r="I22" s="38">
        <f t="shared" si="0"/>
        <v>64.12374619094825</v>
      </c>
    </row>
    <row r="23" spans="1:9" ht="25.5" outlineLevel="3">
      <c r="A23" s="37" t="s">
        <v>3</v>
      </c>
      <c r="B23" s="37" t="s">
        <v>19</v>
      </c>
      <c r="C23" s="37" t="s">
        <v>20</v>
      </c>
      <c r="D23" s="37" t="s">
        <v>23</v>
      </c>
      <c r="E23" s="36" t="s">
        <v>24</v>
      </c>
      <c r="F23" s="37" t="s">
        <v>206</v>
      </c>
      <c r="G23" s="47">
        <v>81900</v>
      </c>
      <c r="H23" s="47">
        <v>34900</v>
      </c>
      <c r="I23" s="38">
        <f t="shared" si="0"/>
        <v>42.61294261294261</v>
      </c>
    </row>
    <row r="24" spans="1:9" ht="25.5" outlineLevel="3">
      <c r="A24" s="37" t="s">
        <v>3</v>
      </c>
      <c r="B24" s="37" t="s">
        <v>19</v>
      </c>
      <c r="C24" s="37" t="s">
        <v>20</v>
      </c>
      <c r="D24" s="37" t="s">
        <v>25</v>
      </c>
      <c r="E24" s="36" t="s">
        <v>26</v>
      </c>
      <c r="F24" s="37" t="s">
        <v>206</v>
      </c>
      <c r="G24" s="47">
        <v>89494</v>
      </c>
      <c r="H24" s="47">
        <v>60543.73</v>
      </c>
      <c r="I24" s="38">
        <f t="shared" si="0"/>
        <v>67.65116097168526</v>
      </c>
    </row>
    <row r="25" spans="1:9" ht="12.75" outlineLevel="3">
      <c r="A25" s="37" t="s">
        <v>3</v>
      </c>
      <c r="B25" s="37" t="s">
        <v>19</v>
      </c>
      <c r="C25" s="37" t="s">
        <v>20</v>
      </c>
      <c r="D25" s="37" t="s">
        <v>27</v>
      </c>
      <c r="E25" s="36" t="s">
        <v>28</v>
      </c>
      <c r="F25" s="37" t="s">
        <v>206</v>
      </c>
      <c r="G25" s="47">
        <v>148460</v>
      </c>
      <c r="H25" s="47">
        <v>148460</v>
      </c>
      <c r="I25" s="38">
        <f t="shared" si="0"/>
        <v>100</v>
      </c>
    </row>
    <row r="26" spans="1:9" ht="114.75" outlineLevel="2">
      <c r="A26" s="30" t="s">
        <v>3</v>
      </c>
      <c r="B26" s="30" t="s">
        <v>19</v>
      </c>
      <c r="C26" s="30" t="s">
        <v>29</v>
      </c>
      <c r="D26" s="30" t="s">
        <v>4</v>
      </c>
      <c r="E26" s="33" t="s">
        <v>30</v>
      </c>
      <c r="F26" s="34"/>
      <c r="G26" s="46">
        <v>368100</v>
      </c>
      <c r="H26" s="46">
        <v>368100</v>
      </c>
      <c r="I26" s="35">
        <f t="shared" si="0"/>
        <v>100</v>
      </c>
    </row>
    <row r="27" spans="1:9" ht="25.5" outlineLevel="3">
      <c r="A27" s="37" t="s">
        <v>3</v>
      </c>
      <c r="B27" s="37" t="s">
        <v>19</v>
      </c>
      <c r="C27" s="37" t="s">
        <v>29</v>
      </c>
      <c r="D27" s="37" t="s">
        <v>17</v>
      </c>
      <c r="E27" s="36" t="s">
        <v>18</v>
      </c>
      <c r="F27" s="37" t="s">
        <v>206</v>
      </c>
      <c r="G27" s="47">
        <v>368100</v>
      </c>
      <c r="H27" s="47">
        <v>368100</v>
      </c>
      <c r="I27" s="38">
        <f t="shared" si="0"/>
        <v>100</v>
      </c>
    </row>
    <row r="28" spans="1:9" ht="51" outlineLevel="2">
      <c r="A28" s="30" t="s">
        <v>3</v>
      </c>
      <c r="B28" s="30" t="s">
        <v>19</v>
      </c>
      <c r="C28" s="30" t="s">
        <v>31</v>
      </c>
      <c r="D28" s="30" t="s">
        <v>4</v>
      </c>
      <c r="E28" s="33" t="s">
        <v>32</v>
      </c>
      <c r="F28" s="34"/>
      <c r="G28" s="46">
        <v>4287836.05</v>
      </c>
      <c r="H28" s="46">
        <v>4287745</v>
      </c>
      <c r="I28" s="35">
        <f t="shared" si="0"/>
        <v>99.99787655127346</v>
      </c>
    </row>
    <row r="29" spans="1:9" ht="25.5" outlineLevel="3">
      <c r="A29" s="37" t="s">
        <v>3</v>
      </c>
      <c r="B29" s="37" t="s">
        <v>19</v>
      </c>
      <c r="C29" s="37" t="s">
        <v>31</v>
      </c>
      <c r="D29" s="37" t="s">
        <v>17</v>
      </c>
      <c r="E29" s="36" t="s">
        <v>18</v>
      </c>
      <c r="F29" s="37" t="s">
        <v>206</v>
      </c>
      <c r="G29" s="47">
        <v>4287836.05</v>
      </c>
      <c r="H29" s="47">
        <v>4287745</v>
      </c>
      <c r="I29" s="38">
        <f t="shared" si="0"/>
        <v>99.99787655127346</v>
      </c>
    </row>
    <row r="30" spans="1:9" ht="38.25" outlineLevel="2">
      <c r="A30" s="30" t="s">
        <v>3</v>
      </c>
      <c r="B30" s="30" t="s">
        <v>19</v>
      </c>
      <c r="C30" s="30" t="s">
        <v>33</v>
      </c>
      <c r="D30" s="30" t="s">
        <v>4</v>
      </c>
      <c r="E30" s="33" t="s">
        <v>34</v>
      </c>
      <c r="F30" s="34"/>
      <c r="G30" s="46">
        <v>155000</v>
      </c>
      <c r="H30" s="46">
        <v>0</v>
      </c>
      <c r="I30" s="35">
        <f t="shared" si="0"/>
        <v>0</v>
      </c>
    </row>
    <row r="31" spans="1:9" ht="25.5" outlineLevel="3">
      <c r="A31" s="37" t="s">
        <v>3</v>
      </c>
      <c r="B31" s="37" t="s">
        <v>19</v>
      </c>
      <c r="C31" s="37" t="s">
        <v>33</v>
      </c>
      <c r="D31" s="37" t="s">
        <v>11</v>
      </c>
      <c r="E31" s="36" t="s">
        <v>12</v>
      </c>
      <c r="F31" s="37" t="s">
        <v>206</v>
      </c>
      <c r="G31" s="47">
        <v>125320</v>
      </c>
      <c r="H31" s="47">
        <v>0</v>
      </c>
      <c r="I31" s="38">
        <f t="shared" si="0"/>
        <v>0</v>
      </c>
    </row>
    <row r="32" spans="1:9" ht="25.5" outlineLevel="3">
      <c r="A32" s="37" t="s">
        <v>3</v>
      </c>
      <c r="B32" s="37" t="s">
        <v>19</v>
      </c>
      <c r="C32" s="37" t="s">
        <v>33</v>
      </c>
      <c r="D32" s="37" t="s">
        <v>17</v>
      </c>
      <c r="E32" s="36" t="s">
        <v>18</v>
      </c>
      <c r="F32" s="37" t="s">
        <v>206</v>
      </c>
      <c r="G32" s="47">
        <v>29680</v>
      </c>
      <c r="H32" s="47">
        <v>0</v>
      </c>
      <c r="I32" s="38">
        <f t="shared" si="0"/>
        <v>0</v>
      </c>
    </row>
    <row r="33" spans="1:9" ht="51" outlineLevel="2">
      <c r="A33" s="30" t="s">
        <v>3</v>
      </c>
      <c r="B33" s="30" t="s">
        <v>19</v>
      </c>
      <c r="C33" s="30" t="s">
        <v>35</v>
      </c>
      <c r="D33" s="30" t="s">
        <v>4</v>
      </c>
      <c r="E33" s="33" t="s">
        <v>36</v>
      </c>
      <c r="F33" s="34"/>
      <c r="G33" s="46">
        <v>5000</v>
      </c>
      <c r="H33" s="46">
        <v>0</v>
      </c>
      <c r="I33" s="35">
        <f t="shared" si="0"/>
        <v>0</v>
      </c>
    </row>
    <row r="34" spans="1:9" ht="25.5" outlineLevel="3">
      <c r="A34" s="37" t="s">
        <v>3</v>
      </c>
      <c r="B34" s="37" t="s">
        <v>19</v>
      </c>
      <c r="C34" s="37" t="s">
        <v>35</v>
      </c>
      <c r="D34" s="37" t="s">
        <v>17</v>
      </c>
      <c r="E34" s="36" t="s">
        <v>18</v>
      </c>
      <c r="F34" s="37" t="s">
        <v>206</v>
      </c>
      <c r="G34" s="47">
        <v>5000</v>
      </c>
      <c r="H34" s="47">
        <v>0</v>
      </c>
      <c r="I34" s="38">
        <f t="shared" si="0"/>
        <v>0</v>
      </c>
    </row>
    <row r="35" spans="1:9" ht="63.75" outlineLevel="1">
      <c r="A35" s="2" t="s">
        <v>3</v>
      </c>
      <c r="B35" s="2" t="s">
        <v>37</v>
      </c>
      <c r="C35" s="2" t="s">
        <v>4</v>
      </c>
      <c r="D35" s="2" t="s">
        <v>4</v>
      </c>
      <c r="E35" s="3" t="s">
        <v>38</v>
      </c>
      <c r="F35" s="2"/>
      <c r="G35" s="45">
        <v>17976402.19</v>
      </c>
      <c r="H35" s="45">
        <v>7939065.88</v>
      </c>
      <c r="I35" s="32">
        <f t="shared" si="0"/>
        <v>44.163819857214705</v>
      </c>
    </row>
    <row r="36" spans="1:9" ht="12.75" outlineLevel="2">
      <c r="A36" s="30" t="s">
        <v>3</v>
      </c>
      <c r="B36" s="30" t="s">
        <v>37</v>
      </c>
      <c r="C36" s="30" t="s">
        <v>20</v>
      </c>
      <c r="D36" s="30" t="s">
        <v>4</v>
      </c>
      <c r="E36" s="33" t="s">
        <v>21</v>
      </c>
      <c r="F36" s="34"/>
      <c r="G36" s="46">
        <v>16577521.99</v>
      </c>
      <c r="H36" s="46">
        <v>7024091.82</v>
      </c>
      <c r="I36" s="35">
        <f t="shared" si="0"/>
        <v>42.37118083292013</v>
      </c>
    </row>
    <row r="37" spans="1:9" ht="25.5" outlineLevel="3">
      <c r="A37" s="37" t="s">
        <v>3</v>
      </c>
      <c r="B37" s="37" t="s">
        <v>37</v>
      </c>
      <c r="C37" s="37" t="s">
        <v>20</v>
      </c>
      <c r="D37" s="37" t="s">
        <v>8</v>
      </c>
      <c r="E37" s="36" t="s">
        <v>10</v>
      </c>
      <c r="F37" s="37" t="s">
        <v>206</v>
      </c>
      <c r="G37" s="47">
        <v>14357879.53</v>
      </c>
      <c r="H37" s="47">
        <v>5786458.04</v>
      </c>
      <c r="I37" s="38">
        <f t="shared" si="0"/>
        <v>40.30161994262115</v>
      </c>
    </row>
    <row r="38" spans="1:9" ht="25.5" outlineLevel="3">
      <c r="A38" s="37" t="s">
        <v>3</v>
      </c>
      <c r="B38" s="37" t="s">
        <v>37</v>
      </c>
      <c r="C38" s="37" t="s">
        <v>20</v>
      </c>
      <c r="D38" s="37" t="s">
        <v>11</v>
      </c>
      <c r="E38" s="36" t="s">
        <v>12</v>
      </c>
      <c r="F38" s="37" t="s">
        <v>206</v>
      </c>
      <c r="G38" s="47">
        <v>538092.15</v>
      </c>
      <c r="H38" s="47">
        <v>479750.92</v>
      </c>
      <c r="I38" s="38">
        <f t="shared" si="0"/>
        <v>89.15776229034375</v>
      </c>
    </row>
    <row r="39" spans="1:9" ht="25.5" outlineLevel="3">
      <c r="A39" s="37" t="s">
        <v>3</v>
      </c>
      <c r="B39" s="37" t="s">
        <v>37</v>
      </c>
      <c r="C39" s="37" t="s">
        <v>20</v>
      </c>
      <c r="D39" s="37" t="s">
        <v>17</v>
      </c>
      <c r="E39" s="36" t="s">
        <v>18</v>
      </c>
      <c r="F39" s="37" t="s">
        <v>206</v>
      </c>
      <c r="G39" s="47">
        <v>1671550.31</v>
      </c>
      <c r="H39" s="47">
        <v>754177.82</v>
      </c>
      <c r="I39" s="38">
        <f t="shared" si="0"/>
        <v>45.1184637092975</v>
      </c>
    </row>
    <row r="40" spans="1:9" ht="25.5" outlineLevel="3">
      <c r="A40" s="37" t="s">
        <v>3</v>
      </c>
      <c r="B40" s="37" t="s">
        <v>37</v>
      </c>
      <c r="C40" s="37" t="s">
        <v>20</v>
      </c>
      <c r="D40" s="37" t="s">
        <v>23</v>
      </c>
      <c r="E40" s="36" t="s">
        <v>24</v>
      </c>
      <c r="F40" s="37" t="s">
        <v>206</v>
      </c>
      <c r="G40" s="47">
        <v>10000</v>
      </c>
      <c r="H40" s="47">
        <v>3705.04</v>
      </c>
      <c r="I40" s="38">
        <f t="shared" si="0"/>
        <v>37.050399999999996</v>
      </c>
    </row>
    <row r="41" spans="1:9" ht="38.25" outlineLevel="2">
      <c r="A41" s="30" t="s">
        <v>3</v>
      </c>
      <c r="B41" s="30" t="s">
        <v>37</v>
      </c>
      <c r="C41" s="30" t="s">
        <v>39</v>
      </c>
      <c r="D41" s="30" t="s">
        <v>4</v>
      </c>
      <c r="E41" s="33" t="s">
        <v>40</v>
      </c>
      <c r="F41" s="34"/>
      <c r="G41" s="46">
        <v>1398880.2</v>
      </c>
      <c r="H41" s="46">
        <v>914974.06</v>
      </c>
      <c r="I41" s="35">
        <f t="shared" si="0"/>
        <v>65.40760674144934</v>
      </c>
    </row>
    <row r="42" spans="1:9" ht="25.5" outlineLevel="3">
      <c r="A42" s="37" t="s">
        <v>3</v>
      </c>
      <c r="B42" s="37" t="s">
        <v>37</v>
      </c>
      <c r="C42" s="37" t="s">
        <v>39</v>
      </c>
      <c r="D42" s="37" t="s">
        <v>8</v>
      </c>
      <c r="E42" s="36" t="s">
        <v>10</v>
      </c>
      <c r="F42" s="37" t="s">
        <v>206</v>
      </c>
      <c r="G42" s="47">
        <v>1288820.2</v>
      </c>
      <c r="H42" s="47">
        <v>892783.73</v>
      </c>
      <c r="I42" s="38">
        <f t="shared" si="0"/>
        <v>69.27139487726838</v>
      </c>
    </row>
    <row r="43" spans="1:9" ht="25.5" outlineLevel="3">
      <c r="A43" s="37" t="s">
        <v>3</v>
      </c>
      <c r="B43" s="37" t="s">
        <v>37</v>
      </c>
      <c r="C43" s="37" t="s">
        <v>39</v>
      </c>
      <c r="D43" s="37" t="s">
        <v>11</v>
      </c>
      <c r="E43" s="36" t="s">
        <v>12</v>
      </c>
      <c r="F43" s="37" t="s">
        <v>206</v>
      </c>
      <c r="G43" s="47">
        <v>35080</v>
      </c>
      <c r="H43" s="47">
        <v>20080</v>
      </c>
      <c r="I43" s="38">
        <f t="shared" si="0"/>
        <v>57.2405929304447</v>
      </c>
    </row>
    <row r="44" spans="1:9" ht="25.5" outlineLevel="3">
      <c r="A44" s="37" t="s">
        <v>3</v>
      </c>
      <c r="B44" s="37" t="s">
        <v>37</v>
      </c>
      <c r="C44" s="37" t="s">
        <v>39</v>
      </c>
      <c r="D44" s="37" t="s">
        <v>17</v>
      </c>
      <c r="E44" s="36" t="s">
        <v>18</v>
      </c>
      <c r="F44" s="37" t="s">
        <v>206</v>
      </c>
      <c r="G44" s="47">
        <v>74980</v>
      </c>
      <c r="H44" s="47">
        <v>2110.33</v>
      </c>
      <c r="I44" s="38">
        <f t="shared" si="0"/>
        <v>2.814523873032809</v>
      </c>
    </row>
    <row r="45" spans="1:9" s="26" customFormat="1" ht="12.75" outlineLevel="1">
      <c r="A45" s="2" t="s">
        <v>3</v>
      </c>
      <c r="B45" s="2" t="s">
        <v>41</v>
      </c>
      <c r="C45" s="2" t="s">
        <v>4</v>
      </c>
      <c r="D45" s="2" t="s">
        <v>4</v>
      </c>
      <c r="E45" s="3" t="s">
        <v>44</v>
      </c>
      <c r="F45" s="2"/>
      <c r="G45" s="45">
        <v>51540</v>
      </c>
      <c r="H45" s="45">
        <v>0</v>
      </c>
      <c r="I45" s="32">
        <f t="shared" si="0"/>
        <v>0</v>
      </c>
    </row>
    <row r="46" spans="1:9" ht="25.5" outlineLevel="2">
      <c r="A46" s="30" t="s">
        <v>3</v>
      </c>
      <c r="B46" s="30" t="s">
        <v>41</v>
      </c>
      <c r="C46" s="30" t="s">
        <v>42</v>
      </c>
      <c r="D46" s="30" t="s">
        <v>4</v>
      </c>
      <c r="E46" s="33" t="s">
        <v>43</v>
      </c>
      <c r="F46" s="34"/>
      <c r="G46" s="46">
        <v>51540</v>
      </c>
      <c r="H46" s="46">
        <v>0</v>
      </c>
      <c r="I46" s="35">
        <f t="shared" si="0"/>
        <v>0</v>
      </c>
    </row>
    <row r="47" spans="1:9" ht="12.75" outlineLevel="3">
      <c r="A47" s="37" t="s">
        <v>3</v>
      </c>
      <c r="B47" s="37" t="s">
        <v>41</v>
      </c>
      <c r="C47" s="37" t="s">
        <v>42</v>
      </c>
      <c r="D47" s="37" t="s">
        <v>27</v>
      </c>
      <c r="E47" s="36" t="s">
        <v>28</v>
      </c>
      <c r="F47" s="37" t="s">
        <v>206</v>
      </c>
      <c r="G47" s="47">
        <v>51540</v>
      </c>
      <c r="H47" s="47">
        <v>0</v>
      </c>
      <c r="I47" s="38">
        <f t="shared" si="0"/>
        <v>0</v>
      </c>
    </row>
    <row r="48" spans="1:9" s="27" customFormat="1" ht="25.5" outlineLevel="1">
      <c r="A48" s="2" t="s">
        <v>3</v>
      </c>
      <c r="B48" s="2" t="s">
        <v>45</v>
      </c>
      <c r="C48" s="2" t="s">
        <v>4</v>
      </c>
      <c r="D48" s="2" t="s">
        <v>4</v>
      </c>
      <c r="E48" s="1" t="s">
        <v>48</v>
      </c>
      <c r="F48" s="2"/>
      <c r="G48" s="45">
        <v>4394858.14</v>
      </c>
      <c r="H48" s="45">
        <v>2083979.68</v>
      </c>
      <c r="I48" s="32">
        <f t="shared" si="0"/>
        <v>47.41858812307421</v>
      </c>
    </row>
    <row r="49" spans="1:9" ht="89.25" outlineLevel="2">
      <c r="A49" s="30" t="s">
        <v>3</v>
      </c>
      <c r="B49" s="30" t="s">
        <v>45</v>
      </c>
      <c r="C49" s="30" t="s">
        <v>46</v>
      </c>
      <c r="D49" s="30" t="s">
        <v>4</v>
      </c>
      <c r="E49" s="33" t="s">
        <v>47</v>
      </c>
      <c r="F49" s="34"/>
      <c r="G49" s="46">
        <v>551000</v>
      </c>
      <c r="H49" s="46">
        <v>225192.33</v>
      </c>
      <c r="I49" s="35">
        <f t="shared" si="0"/>
        <v>40.86975136116152</v>
      </c>
    </row>
    <row r="50" spans="1:9" ht="25.5" outlineLevel="3">
      <c r="A50" s="37" t="s">
        <v>3</v>
      </c>
      <c r="B50" s="37" t="s">
        <v>45</v>
      </c>
      <c r="C50" s="37" t="s">
        <v>46</v>
      </c>
      <c r="D50" s="37" t="s">
        <v>8</v>
      </c>
      <c r="E50" s="36" t="s">
        <v>10</v>
      </c>
      <c r="F50" s="37" t="s">
        <v>206</v>
      </c>
      <c r="G50" s="47">
        <v>446153.85</v>
      </c>
      <c r="H50" s="47">
        <v>200863.33</v>
      </c>
      <c r="I50" s="38">
        <f t="shared" si="0"/>
        <v>45.0210908187837</v>
      </c>
    </row>
    <row r="51" spans="1:9" ht="25.5" outlineLevel="3">
      <c r="A51" s="37" t="s">
        <v>3</v>
      </c>
      <c r="B51" s="37" t="s">
        <v>45</v>
      </c>
      <c r="C51" s="37" t="s">
        <v>46</v>
      </c>
      <c r="D51" s="37" t="s">
        <v>11</v>
      </c>
      <c r="E51" s="36" t="s">
        <v>12</v>
      </c>
      <c r="F51" s="37" t="s">
        <v>206</v>
      </c>
      <c r="G51" s="47">
        <v>31888</v>
      </c>
      <c r="H51" s="47">
        <v>15944</v>
      </c>
      <c r="I51" s="38">
        <f t="shared" si="0"/>
        <v>50</v>
      </c>
    </row>
    <row r="52" spans="1:9" ht="25.5" outlineLevel="3">
      <c r="A52" s="37" t="s">
        <v>3</v>
      </c>
      <c r="B52" s="37" t="s">
        <v>45</v>
      </c>
      <c r="C52" s="37" t="s">
        <v>46</v>
      </c>
      <c r="D52" s="37" t="s">
        <v>17</v>
      </c>
      <c r="E52" s="36" t="s">
        <v>18</v>
      </c>
      <c r="F52" s="37" t="s">
        <v>206</v>
      </c>
      <c r="G52" s="47">
        <v>72958.15</v>
      </c>
      <c r="H52" s="47">
        <v>8385</v>
      </c>
      <c r="I52" s="38">
        <f t="shared" si="0"/>
        <v>11.492890102065363</v>
      </c>
    </row>
    <row r="53" spans="1:9" ht="38.25" outlineLevel="2">
      <c r="A53" s="30" t="s">
        <v>3</v>
      </c>
      <c r="B53" s="30" t="s">
        <v>45</v>
      </c>
      <c r="C53" s="30" t="s">
        <v>49</v>
      </c>
      <c r="D53" s="30" t="s">
        <v>4</v>
      </c>
      <c r="E53" s="33" t="s">
        <v>50</v>
      </c>
      <c r="F53" s="34"/>
      <c r="G53" s="46">
        <v>945700</v>
      </c>
      <c r="H53" s="46">
        <v>425565</v>
      </c>
      <c r="I53" s="35">
        <f t="shared" si="0"/>
        <v>45</v>
      </c>
    </row>
    <row r="54" spans="1:9" ht="25.5" outlineLevel="3">
      <c r="A54" s="37" t="s">
        <v>3</v>
      </c>
      <c r="B54" s="37" t="s">
        <v>45</v>
      </c>
      <c r="C54" s="37" t="s">
        <v>49</v>
      </c>
      <c r="D54" s="37" t="s">
        <v>8</v>
      </c>
      <c r="E54" s="36" t="s">
        <v>10</v>
      </c>
      <c r="F54" s="37" t="s">
        <v>206</v>
      </c>
      <c r="G54" s="47">
        <v>866000</v>
      </c>
      <c r="H54" s="47">
        <v>425565</v>
      </c>
      <c r="I54" s="38">
        <f t="shared" si="0"/>
        <v>49.141454965357966</v>
      </c>
    </row>
    <row r="55" spans="1:9" ht="25.5" outlineLevel="3">
      <c r="A55" s="37" t="s">
        <v>3</v>
      </c>
      <c r="B55" s="37" t="s">
        <v>45</v>
      </c>
      <c r="C55" s="37" t="s">
        <v>49</v>
      </c>
      <c r="D55" s="37" t="s">
        <v>11</v>
      </c>
      <c r="E55" s="36" t="s">
        <v>12</v>
      </c>
      <c r="F55" s="37" t="s">
        <v>206</v>
      </c>
      <c r="G55" s="47">
        <v>800</v>
      </c>
      <c r="H55" s="47">
        <v>0</v>
      </c>
      <c r="I55" s="38">
        <f t="shared" si="0"/>
        <v>0</v>
      </c>
    </row>
    <row r="56" spans="1:9" ht="25.5" outlineLevel="3">
      <c r="A56" s="37" t="s">
        <v>3</v>
      </c>
      <c r="B56" s="37" t="s">
        <v>45</v>
      </c>
      <c r="C56" s="37" t="s">
        <v>49</v>
      </c>
      <c r="D56" s="37" t="s">
        <v>17</v>
      </c>
      <c r="E56" s="36" t="s">
        <v>18</v>
      </c>
      <c r="F56" s="37" t="s">
        <v>206</v>
      </c>
      <c r="G56" s="47">
        <v>78900</v>
      </c>
      <c r="H56" s="47">
        <v>0</v>
      </c>
      <c r="I56" s="38">
        <f t="shared" si="0"/>
        <v>0</v>
      </c>
    </row>
    <row r="57" spans="1:9" ht="63.75" outlineLevel="2">
      <c r="A57" s="30" t="s">
        <v>3</v>
      </c>
      <c r="B57" s="30" t="s">
        <v>45</v>
      </c>
      <c r="C57" s="30" t="s">
        <v>51</v>
      </c>
      <c r="D57" s="30" t="s">
        <v>4</v>
      </c>
      <c r="E57" s="33" t="s">
        <v>52</v>
      </c>
      <c r="F57" s="34"/>
      <c r="G57" s="46">
        <v>1951858.14</v>
      </c>
      <c r="H57" s="46">
        <v>1078358.14</v>
      </c>
      <c r="I57" s="35">
        <f t="shared" si="0"/>
        <v>55.24777225869499</v>
      </c>
    </row>
    <row r="58" spans="1:9" ht="25.5" outlineLevel="3">
      <c r="A58" s="37" t="s">
        <v>3</v>
      </c>
      <c r="B58" s="37" t="s">
        <v>45</v>
      </c>
      <c r="C58" s="37" t="s">
        <v>51</v>
      </c>
      <c r="D58" s="37" t="s">
        <v>17</v>
      </c>
      <c r="E58" s="36" t="s">
        <v>18</v>
      </c>
      <c r="F58" s="37" t="s">
        <v>206</v>
      </c>
      <c r="G58" s="47">
        <v>1951858.14</v>
      </c>
      <c r="H58" s="47">
        <v>1078358.14</v>
      </c>
      <c r="I58" s="38">
        <f t="shared" si="0"/>
        <v>55.24777225869499</v>
      </c>
    </row>
    <row r="59" spans="1:9" ht="76.5" outlineLevel="2">
      <c r="A59" s="30" t="s">
        <v>3</v>
      </c>
      <c r="B59" s="30" t="s">
        <v>45</v>
      </c>
      <c r="C59" s="30" t="s">
        <v>53</v>
      </c>
      <c r="D59" s="30" t="s">
        <v>4</v>
      </c>
      <c r="E59" s="33" t="s">
        <v>54</v>
      </c>
      <c r="F59" s="34"/>
      <c r="G59" s="46">
        <v>945600</v>
      </c>
      <c r="H59" s="46">
        <v>354864.21</v>
      </c>
      <c r="I59" s="35">
        <f t="shared" si="0"/>
        <v>37.52794098984772</v>
      </c>
    </row>
    <row r="60" spans="1:9" ht="25.5" outlineLevel="3">
      <c r="A60" s="37" t="s">
        <v>3</v>
      </c>
      <c r="B60" s="37" t="s">
        <v>45</v>
      </c>
      <c r="C60" s="37" t="s">
        <v>53</v>
      </c>
      <c r="D60" s="37" t="s">
        <v>8</v>
      </c>
      <c r="E60" s="36" t="s">
        <v>10</v>
      </c>
      <c r="F60" s="37" t="s">
        <v>206</v>
      </c>
      <c r="G60" s="47">
        <v>865960</v>
      </c>
      <c r="H60" s="47">
        <v>338364.21</v>
      </c>
      <c r="I60" s="38">
        <f t="shared" si="0"/>
        <v>39.07388447503349</v>
      </c>
    </row>
    <row r="61" spans="1:9" ht="25.5" outlineLevel="3">
      <c r="A61" s="37" t="s">
        <v>3</v>
      </c>
      <c r="B61" s="37" t="s">
        <v>45</v>
      </c>
      <c r="C61" s="37" t="s">
        <v>53</v>
      </c>
      <c r="D61" s="37" t="s">
        <v>17</v>
      </c>
      <c r="E61" s="36" t="s">
        <v>18</v>
      </c>
      <c r="F61" s="37" t="s">
        <v>206</v>
      </c>
      <c r="G61" s="47">
        <v>79640</v>
      </c>
      <c r="H61" s="47">
        <v>16500</v>
      </c>
      <c r="I61" s="38">
        <f t="shared" si="0"/>
        <v>20.718232044198896</v>
      </c>
    </row>
    <row r="62" spans="1:9" ht="76.5" outlineLevel="2">
      <c r="A62" s="30" t="s">
        <v>3</v>
      </c>
      <c r="B62" s="30" t="s">
        <v>45</v>
      </c>
      <c r="C62" s="30" t="s">
        <v>55</v>
      </c>
      <c r="D62" s="30" t="s">
        <v>4</v>
      </c>
      <c r="E62" s="33" t="s">
        <v>54</v>
      </c>
      <c r="F62" s="34"/>
      <c r="G62" s="46">
        <v>700</v>
      </c>
      <c r="H62" s="46">
        <v>0</v>
      </c>
      <c r="I62" s="35">
        <f t="shared" si="0"/>
        <v>0</v>
      </c>
    </row>
    <row r="63" spans="1:9" ht="25.5" outlineLevel="3">
      <c r="A63" s="37" t="s">
        <v>3</v>
      </c>
      <c r="B63" s="37" t="s">
        <v>45</v>
      </c>
      <c r="C63" s="37" t="s">
        <v>55</v>
      </c>
      <c r="D63" s="37" t="s">
        <v>17</v>
      </c>
      <c r="E63" s="36" t="s">
        <v>18</v>
      </c>
      <c r="F63" s="37" t="s">
        <v>206</v>
      </c>
      <c r="G63" s="47">
        <v>700</v>
      </c>
      <c r="H63" s="47">
        <v>0</v>
      </c>
      <c r="I63" s="38">
        <f t="shared" si="0"/>
        <v>0</v>
      </c>
    </row>
    <row r="64" spans="1:9" s="25" customFormat="1" ht="12.75" customHeight="1">
      <c r="A64" s="4" t="s">
        <v>19</v>
      </c>
      <c r="B64" s="4" t="s">
        <v>186</v>
      </c>
      <c r="C64" s="50" t="s">
        <v>197</v>
      </c>
      <c r="D64" s="50"/>
      <c r="E64" s="50"/>
      <c r="F64" s="50"/>
      <c r="G64" s="44">
        <v>71078338.06</v>
      </c>
      <c r="H64" s="44">
        <v>35742065.54</v>
      </c>
      <c r="I64" s="31">
        <f t="shared" si="0"/>
        <v>50.285454775024036</v>
      </c>
    </row>
    <row r="65" spans="1:9" ht="12.75" outlineLevel="1">
      <c r="A65" s="2" t="s">
        <v>19</v>
      </c>
      <c r="B65" s="2" t="s">
        <v>3</v>
      </c>
      <c r="C65" s="2" t="s">
        <v>4</v>
      </c>
      <c r="D65" s="2" t="s">
        <v>4</v>
      </c>
      <c r="E65" s="3" t="s">
        <v>58</v>
      </c>
      <c r="F65" s="2"/>
      <c r="G65" s="45">
        <v>229000</v>
      </c>
      <c r="H65" s="45">
        <v>103050</v>
      </c>
      <c r="I65" s="32">
        <f t="shared" si="0"/>
        <v>45</v>
      </c>
    </row>
    <row r="66" spans="1:9" ht="63.75" outlineLevel="2">
      <c r="A66" s="30" t="s">
        <v>19</v>
      </c>
      <c r="B66" s="30" t="s">
        <v>3</v>
      </c>
      <c r="C66" s="30" t="s">
        <v>56</v>
      </c>
      <c r="D66" s="30" t="s">
        <v>4</v>
      </c>
      <c r="E66" s="33" t="s">
        <v>57</v>
      </c>
      <c r="F66" s="34"/>
      <c r="G66" s="46">
        <v>229000</v>
      </c>
      <c r="H66" s="46">
        <v>103050</v>
      </c>
      <c r="I66" s="35">
        <f t="shared" si="0"/>
        <v>45</v>
      </c>
    </row>
    <row r="67" spans="1:9" ht="25.5" outlineLevel="3">
      <c r="A67" s="37" t="s">
        <v>19</v>
      </c>
      <c r="B67" s="37" t="s">
        <v>3</v>
      </c>
      <c r="C67" s="37" t="s">
        <v>56</v>
      </c>
      <c r="D67" s="37" t="s">
        <v>8</v>
      </c>
      <c r="E67" s="36" t="s">
        <v>10</v>
      </c>
      <c r="F67" s="37" t="s">
        <v>206</v>
      </c>
      <c r="G67" s="47">
        <v>199170</v>
      </c>
      <c r="H67" s="47">
        <v>103050</v>
      </c>
      <c r="I67" s="38">
        <f t="shared" si="0"/>
        <v>51.7397198373249</v>
      </c>
    </row>
    <row r="68" spans="1:9" ht="25.5" outlineLevel="3">
      <c r="A68" s="37" t="s">
        <v>19</v>
      </c>
      <c r="B68" s="37" t="s">
        <v>3</v>
      </c>
      <c r="C68" s="37" t="s">
        <v>56</v>
      </c>
      <c r="D68" s="37" t="s">
        <v>17</v>
      </c>
      <c r="E68" s="36" t="s">
        <v>18</v>
      </c>
      <c r="F68" s="37" t="s">
        <v>206</v>
      </c>
      <c r="G68" s="47">
        <v>29830</v>
      </c>
      <c r="H68" s="47">
        <v>0</v>
      </c>
      <c r="I68" s="38">
        <f t="shared" si="0"/>
        <v>0</v>
      </c>
    </row>
    <row r="69" spans="1:9" s="27" customFormat="1" ht="12.75" outlineLevel="1">
      <c r="A69" s="2" t="s">
        <v>19</v>
      </c>
      <c r="B69" s="2" t="s">
        <v>59</v>
      </c>
      <c r="C69" s="2" t="s">
        <v>4</v>
      </c>
      <c r="D69" s="2" t="s">
        <v>4</v>
      </c>
      <c r="E69" s="1" t="s">
        <v>62</v>
      </c>
      <c r="F69" s="2"/>
      <c r="G69" s="45">
        <v>322000</v>
      </c>
      <c r="H69" s="45">
        <v>0</v>
      </c>
      <c r="I69" s="32">
        <f t="shared" si="0"/>
        <v>0</v>
      </c>
    </row>
    <row r="70" spans="1:9" ht="63.75" outlineLevel="2">
      <c r="A70" s="30" t="s">
        <v>19</v>
      </c>
      <c r="B70" s="30" t="s">
        <v>59</v>
      </c>
      <c r="C70" s="30" t="s">
        <v>60</v>
      </c>
      <c r="D70" s="30" t="s">
        <v>4</v>
      </c>
      <c r="E70" s="33" t="s">
        <v>61</v>
      </c>
      <c r="F70" s="34"/>
      <c r="G70" s="46">
        <v>322000</v>
      </c>
      <c r="H70" s="46">
        <v>0</v>
      </c>
      <c r="I70" s="35">
        <f t="shared" si="0"/>
        <v>0</v>
      </c>
    </row>
    <row r="71" spans="1:9" ht="25.5" outlineLevel="3">
      <c r="A71" s="37" t="s">
        <v>19</v>
      </c>
      <c r="B71" s="37" t="s">
        <v>59</v>
      </c>
      <c r="C71" s="37" t="s">
        <v>60</v>
      </c>
      <c r="D71" s="37" t="s">
        <v>17</v>
      </c>
      <c r="E71" s="36" t="s">
        <v>18</v>
      </c>
      <c r="F71" s="37" t="s">
        <v>206</v>
      </c>
      <c r="G71" s="47">
        <v>322000</v>
      </c>
      <c r="H71" s="47">
        <v>0</v>
      </c>
      <c r="I71" s="38">
        <f t="shared" si="0"/>
        <v>0</v>
      </c>
    </row>
    <row r="72" spans="1:9" s="27" customFormat="1" ht="25.5" outlineLevel="1">
      <c r="A72" s="2" t="s">
        <v>19</v>
      </c>
      <c r="B72" s="2" t="s">
        <v>63</v>
      </c>
      <c r="C72" s="2" t="s">
        <v>4</v>
      </c>
      <c r="D72" s="2" t="s">
        <v>4</v>
      </c>
      <c r="E72" s="1" t="s">
        <v>66</v>
      </c>
      <c r="F72" s="2"/>
      <c r="G72" s="45">
        <v>28536358.42</v>
      </c>
      <c r="H72" s="45">
        <v>13008873.64</v>
      </c>
      <c r="I72" s="32">
        <f t="shared" si="0"/>
        <v>45.58701376165291</v>
      </c>
    </row>
    <row r="73" spans="1:9" ht="12.75" outlineLevel="2">
      <c r="A73" s="30" t="s">
        <v>19</v>
      </c>
      <c r="B73" s="30" t="s">
        <v>63</v>
      </c>
      <c r="C73" s="30" t="s">
        <v>64</v>
      </c>
      <c r="D73" s="30" t="s">
        <v>4</v>
      </c>
      <c r="E73" s="33" t="s">
        <v>65</v>
      </c>
      <c r="F73" s="34"/>
      <c r="G73" s="46">
        <v>28536358.42</v>
      </c>
      <c r="H73" s="46">
        <v>13008873.64</v>
      </c>
      <c r="I73" s="35">
        <f aca="true" t="shared" si="1" ref="I73:I132">H73/G73%</f>
        <v>45.58701376165291</v>
      </c>
    </row>
    <row r="74" spans="1:9" ht="25.5" outlineLevel="3">
      <c r="A74" s="37" t="s">
        <v>19</v>
      </c>
      <c r="B74" s="37" t="s">
        <v>63</v>
      </c>
      <c r="C74" s="37" t="s">
        <v>64</v>
      </c>
      <c r="D74" s="37" t="s">
        <v>17</v>
      </c>
      <c r="E74" s="36" t="s">
        <v>18</v>
      </c>
      <c r="F74" s="37" t="s">
        <v>206</v>
      </c>
      <c r="G74" s="47">
        <v>28536358.42</v>
      </c>
      <c r="H74" s="47">
        <v>13008873.64</v>
      </c>
      <c r="I74" s="38">
        <f t="shared" si="1"/>
        <v>45.58701376165291</v>
      </c>
    </row>
    <row r="75" spans="1:9" s="27" customFormat="1" ht="25.5" outlineLevel="1">
      <c r="A75" s="2" t="s">
        <v>19</v>
      </c>
      <c r="B75" s="2" t="s">
        <v>67</v>
      </c>
      <c r="C75" s="2" t="s">
        <v>4</v>
      </c>
      <c r="D75" s="2" t="s">
        <v>4</v>
      </c>
      <c r="E75" s="1" t="s">
        <v>71</v>
      </c>
      <c r="F75" s="2"/>
      <c r="G75" s="45">
        <v>41990979.64</v>
      </c>
      <c r="H75" s="45">
        <v>22630141.9</v>
      </c>
      <c r="I75" s="32">
        <f t="shared" si="1"/>
        <v>53.89286483433897</v>
      </c>
    </row>
    <row r="76" spans="1:9" ht="38.25" outlineLevel="2">
      <c r="A76" s="30" t="s">
        <v>19</v>
      </c>
      <c r="B76" s="30" t="s">
        <v>67</v>
      </c>
      <c r="C76" s="30" t="s">
        <v>68</v>
      </c>
      <c r="D76" s="30" t="s">
        <v>4</v>
      </c>
      <c r="E76" s="33" t="s">
        <v>69</v>
      </c>
      <c r="F76" s="34"/>
      <c r="G76" s="46">
        <v>31600</v>
      </c>
      <c r="H76" s="46">
        <v>31600</v>
      </c>
      <c r="I76" s="35">
        <f t="shared" si="1"/>
        <v>100</v>
      </c>
    </row>
    <row r="77" spans="1:9" ht="63.75" outlineLevel="3">
      <c r="A77" s="37" t="s">
        <v>19</v>
      </c>
      <c r="B77" s="37" t="s">
        <v>67</v>
      </c>
      <c r="C77" s="37" t="s">
        <v>68</v>
      </c>
      <c r="D77" s="37" t="s">
        <v>70</v>
      </c>
      <c r="E77" s="23" t="s">
        <v>72</v>
      </c>
      <c r="F77" s="37" t="s">
        <v>206</v>
      </c>
      <c r="G77" s="47">
        <v>31600</v>
      </c>
      <c r="H77" s="47">
        <v>31600</v>
      </c>
      <c r="I77" s="38">
        <f t="shared" si="1"/>
        <v>100</v>
      </c>
    </row>
    <row r="78" spans="1:9" ht="76.5" outlineLevel="2">
      <c r="A78" s="30" t="s">
        <v>19</v>
      </c>
      <c r="B78" s="30" t="s">
        <v>67</v>
      </c>
      <c r="C78" s="30" t="s">
        <v>73</v>
      </c>
      <c r="D78" s="30" t="s">
        <v>4</v>
      </c>
      <c r="E78" s="33" t="s">
        <v>74</v>
      </c>
      <c r="F78" s="34"/>
      <c r="G78" s="46">
        <v>900000</v>
      </c>
      <c r="H78" s="46">
        <v>675000</v>
      </c>
      <c r="I78" s="35">
        <f t="shared" si="1"/>
        <v>75</v>
      </c>
    </row>
    <row r="79" spans="1:9" ht="63.75" outlineLevel="3">
      <c r="A79" s="37" t="s">
        <v>19</v>
      </c>
      <c r="B79" s="37" t="s">
        <v>67</v>
      </c>
      <c r="C79" s="37" t="s">
        <v>73</v>
      </c>
      <c r="D79" s="37" t="s">
        <v>70</v>
      </c>
      <c r="E79" s="23" t="s">
        <v>72</v>
      </c>
      <c r="F79" s="37" t="s">
        <v>206</v>
      </c>
      <c r="G79" s="47">
        <v>900000</v>
      </c>
      <c r="H79" s="47">
        <v>675000</v>
      </c>
      <c r="I79" s="38">
        <f t="shared" si="1"/>
        <v>75</v>
      </c>
    </row>
    <row r="80" spans="1:9" ht="25.5" outlineLevel="2">
      <c r="A80" s="30" t="s">
        <v>19</v>
      </c>
      <c r="B80" s="30" t="s">
        <v>67</v>
      </c>
      <c r="C80" s="30" t="s">
        <v>75</v>
      </c>
      <c r="D80" s="30" t="s">
        <v>4</v>
      </c>
      <c r="E80" s="33" t="s">
        <v>76</v>
      </c>
      <c r="F80" s="34"/>
      <c r="G80" s="46">
        <v>3781738</v>
      </c>
      <c r="H80" s="46">
        <v>2245426</v>
      </c>
      <c r="I80" s="35">
        <f t="shared" si="1"/>
        <v>59.37550406717758</v>
      </c>
    </row>
    <row r="81" spans="1:9" ht="89.25" outlineLevel="3">
      <c r="A81" s="37" t="s">
        <v>19</v>
      </c>
      <c r="B81" s="37" t="s">
        <v>67</v>
      </c>
      <c r="C81" s="37" t="s">
        <v>75</v>
      </c>
      <c r="D81" s="37" t="s">
        <v>77</v>
      </c>
      <c r="E81" s="23" t="s">
        <v>78</v>
      </c>
      <c r="F81" s="37" t="s">
        <v>206</v>
      </c>
      <c r="G81" s="47">
        <v>3781738</v>
      </c>
      <c r="H81" s="47">
        <v>2245426</v>
      </c>
      <c r="I81" s="38">
        <f t="shared" si="1"/>
        <v>59.37550406717758</v>
      </c>
    </row>
    <row r="82" spans="1:9" ht="63.75" outlineLevel="2">
      <c r="A82" s="30" t="s">
        <v>19</v>
      </c>
      <c r="B82" s="30" t="s">
        <v>67</v>
      </c>
      <c r="C82" s="30" t="s">
        <v>79</v>
      </c>
      <c r="D82" s="30" t="s">
        <v>4</v>
      </c>
      <c r="E82" s="33" t="s">
        <v>80</v>
      </c>
      <c r="F82" s="34"/>
      <c r="G82" s="46">
        <v>5589350</v>
      </c>
      <c r="H82" s="46">
        <v>2366613.04</v>
      </c>
      <c r="I82" s="35">
        <f t="shared" si="1"/>
        <v>42.34147154857005</v>
      </c>
    </row>
    <row r="83" spans="1:9" ht="63.75" outlineLevel="3">
      <c r="A83" s="37" t="s">
        <v>19</v>
      </c>
      <c r="B83" s="37" t="s">
        <v>67</v>
      </c>
      <c r="C83" s="37" t="s">
        <v>79</v>
      </c>
      <c r="D83" s="37" t="s">
        <v>70</v>
      </c>
      <c r="E83" s="23" t="s">
        <v>72</v>
      </c>
      <c r="F83" s="37" t="s">
        <v>206</v>
      </c>
      <c r="G83" s="47">
        <v>5589350</v>
      </c>
      <c r="H83" s="47">
        <v>2366613.04</v>
      </c>
      <c r="I83" s="38">
        <f t="shared" si="1"/>
        <v>42.34147154857005</v>
      </c>
    </row>
    <row r="84" spans="1:9" ht="25.5" outlineLevel="2">
      <c r="A84" s="30" t="s">
        <v>19</v>
      </c>
      <c r="B84" s="30" t="s">
        <v>67</v>
      </c>
      <c r="C84" s="30" t="s">
        <v>81</v>
      </c>
      <c r="D84" s="30" t="s">
        <v>4</v>
      </c>
      <c r="E84" s="33" t="s">
        <v>82</v>
      </c>
      <c r="F84" s="34"/>
      <c r="G84" s="46">
        <v>13395387.55</v>
      </c>
      <c r="H84" s="46">
        <v>8843943.95</v>
      </c>
      <c r="I84" s="35">
        <f t="shared" si="1"/>
        <v>66.02230743223252</v>
      </c>
    </row>
    <row r="85" spans="1:9" ht="51" outlineLevel="3">
      <c r="A85" s="37" t="s">
        <v>19</v>
      </c>
      <c r="B85" s="37" t="s">
        <v>67</v>
      </c>
      <c r="C85" s="37" t="s">
        <v>81</v>
      </c>
      <c r="D85" s="37" t="s">
        <v>83</v>
      </c>
      <c r="E85" s="36" t="s">
        <v>84</v>
      </c>
      <c r="F85" s="37" t="s">
        <v>206</v>
      </c>
      <c r="G85" s="47">
        <v>12450458.55</v>
      </c>
      <c r="H85" s="47">
        <v>8380882.14</v>
      </c>
      <c r="I85" s="38">
        <f t="shared" si="1"/>
        <v>67.31384315158417</v>
      </c>
    </row>
    <row r="86" spans="1:9" ht="38.25" outlineLevel="3">
      <c r="A86" s="37" t="s">
        <v>19</v>
      </c>
      <c r="B86" s="37" t="s">
        <v>67</v>
      </c>
      <c r="C86" s="37" t="s">
        <v>81</v>
      </c>
      <c r="D86" s="37" t="s">
        <v>85</v>
      </c>
      <c r="E86" s="36" t="s">
        <v>86</v>
      </c>
      <c r="F86" s="37" t="s">
        <v>206</v>
      </c>
      <c r="G86" s="47">
        <v>340000</v>
      </c>
      <c r="H86" s="47">
        <v>214109</v>
      </c>
      <c r="I86" s="38">
        <f t="shared" si="1"/>
        <v>62.97323529411765</v>
      </c>
    </row>
    <row r="87" spans="1:9" ht="25.5" outlineLevel="3">
      <c r="A87" s="37" t="s">
        <v>19</v>
      </c>
      <c r="B87" s="37" t="s">
        <v>67</v>
      </c>
      <c r="C87" s="37" t="s">
        <v>81</v>
      </c>
      <c r="D87" s="37" t="s">
        <v>17</v>
      </c>
      <c r="E87" s="36" t="s">
        <v>18</v>
      </c>
      <c r="F87" s="37" t="s">
        <v>206</v>
      </c>
      <c r="G87" s="47">
        <v>604929</v>
      </c>
      <c r="H87" s="47">
        <v>248952.81</v>
      </c>
      <c r="I87" s="38">
        <f t="shared" si="1"/>
        <v>41.15405444275279</v>
      </c>
    </row>
    <row r="88" spans="1:9" ht="51" outlineLevel="2">
      <c r="A88" s="30" t="s">
        <v>19</v>
      </c>
      <c r="B88" s="30" t="s">
        <v>67</v>
      </c>
      <c r="C88" s="30" t="s">
        <v>87</v>
      </c>
      <c r="D88" s="30" t="s">
        <v>4</v>
      </c>
      <c r="E88" s="33" t="s">
        <v>88</v>
      </c>
      <c r="F88" s="34"/>
      <c r="G88" s="46">
        <v>896204.09</v>
      </c>
      <c r="H88" s="46">
        <v>349973.34</v>
      </c>
      <c r="I88" s="35">
        <f t="shared" si="1"/>
        <v>39.050629639505445</v>
      </c>
    </row>
    <row r="89" spans="1:9" ht="63.75" outlineLevel="3">
      <c r="A89" s="37" t="s">
        <v>19</v>
      </c>
      <c r="B89" s="37" t="s">
        <v>67</v>
      </c>
      <c r="C89" s="37" t="s">
        <v>87</v>
      </c>
      <c r="D89" s="37" t="s">
        <v>70</v>
      </c>
      <c r="E89" s="23" t="s">
        <v>72</v>
      </c>
      <c r="F89" s="37" t="s">
        <v>206</v>
      </c>
      <c r="G89" s="47">
        <v>896204.09</v>
      </c>
      <c r="H89" s="47">
        <v>349973.34</v>
      </c>
      <c r="I89" s="38">
        <f t="shared" si="1"/>
        <v>39.050629639505445</v>
      </c>
    </row>
    <row r="90" spans="1:9" ht="102" outlineLevel="2">
      <c r="A90" s="30" t="s">
        <v>19</v>
      </c>
      <c r="B90" s="30" t="s">
        <v>67</v>
      </c>
      <c r="C90" s="30" t="s">
        <v>89</v>
      </c>
      <c r="D90" s="30" t="s">
        <v>4</v>
      </c>
      <c r="E90" s="33" t="s">
        <v>90</v>
      </c>
      <c r="F90" s="34"/>
      <c r="G90" s="46">
        <v>17396700</v>
      </c>
      <c r="H90" s="46">
        <v>8117585.57</v>
      </c>
      <c r="I90" s="35">
        <f t="shared" si="1"/>
        <v>46.66164025361132</v>
      </c>
    </row>
    <row r="91" spans="1:9" ht="63.75" outlineLevel="3">
      <c r="A91" s="37" t="s">
        <v>19</v>
      </c>
      <c r="B91" s="37" t="s">
        <v>67</v>
      </c>
      <c r="C91" s="37" t="s">
        <v>89</v>
      </c>
      <c r="D91" s="37" t="s">
        <v>70</v>
      </c>
      <c r="E91" s="23" t="s">
        <v>72</v>
      </c>
      <c r="F91" s="37" t="s">
        <v>206</v>
      </c>
      <c r="G91" s="47">
        <v>17396700</v>
      </c>
      <c r="H91" s="47">
        <v>8117585.57</v>
      </c>
      <c r="I91" s="38">
        <f t="shared" si="1"/>
        <v>46.66164025361132</v>
      </c>
    </row>
    <row r="92" spans="1:9" s="25" customFormat="1" ht="25.5">
      <c r="A92" s="4" t="s">
        <v>59</v>
      </c>
      <c r="B92" s="4" t="s">
        <v>186</v>
      </c>
      <c r="C92" s="4" t="s">
        <v>4</v>
      </c>
      <c r="D92" s="4" t="s">
        <v>4</v>
      </c>
      <c r="E92" s="5" t="s">
        <v>196</v>
      </c>
      <c r="F92" s="6"/>
      <c r="G92" s="44">
        <f>8155920+10790000</f>
        <v>18945920</v>
      </c>
      <c r="H92" s="44">
        <v>3275506.66</v>
      </c>
      <c r="I92" s="31">
        <f t="shared" si="1"/>
        <v>17.288717887545182</v>
      </c>
    </row>
    <row r="93" spans="1:9" ht="12.75" outlineLevel="1">
      <c r="A93" s="2" t="s">
        <v>59</v>
      </c>
      <c r="B93" s="2" t="s">
        <v>3</v>
      </c>
      <c r="C93" s="2" t="s">
        <v>4</v>
      </c>
      <c r="D93" s="2" t="s">
        <v>4</v>
      </c>
      <c r="E93" s="3" t="s">
        <v>93</v>
      </c>
      <c r="F93" s="2"/>
      <c r="G93" s="45">
        <v>5920000</v>
      </c>
      <c r="H93" s="45">
        <v>2427206.66</v>
      </c>
      <c r="I93" s="32">
        <f t="shared" si="1"/>
        <v>41.0001125</v>
      </c>
    </row>
    <row r="94" spans="1:9" ht="25.5" outlineLevel="2">
      <c r="A94" s="30" t="s">
        <v>59</v>
      </c>
      <c r="B94" s="30" t="s">
        <v>3</v>
      </c>
      <c r="C94" s="30" t="s">
        <v>91</v>
      </c>
      <c r="D94" s="30" t="s">
        <v>4</v>
      </c>
      <c r="E94" s="33" t="s">
        <v>92</v>
      </c>
      <c r="F94" s="34"/>
      <c r="G94" s="46">
        <v>2540000</v>
      </c>
      <c r="H94" s="46">
        <v>0</v>
      </c>
      <c r="I94" s="35">
        <f t="shared" si="1"/>
        <v>0</v>
      </c>
    </row>
    <row r="95" spans="1:9" ht="25.5" outlineLevel="3">
      <c r="A95" s="37" t="s">
        <v>59</v>
      </c>
      <c r="B95" s="37" t="s">
        <v>3</v>
      </c>
      <c r="C95" s="37" t="s">
        <v>91</v>
      </c>
      <c r="D95" s="37" t="s">
        <v>17</v>
      </c>
      <c r="E95" s="36" t="s">
        <v>18</v>
      </c>
      <c r="F95" s="37" t="s">
        <v>206</v>
      </c>
      <c r="G95" s="47">
        <v>2540000</v>
      </c>
      <c r="H95" s="47">
        <v>0</v>
      </c>
      <c r="I95" s="38">
        <f t="shared" si="1"/>
        <v>0</v>
      </c>
    </row>
    <row r="96" spans="1:9" ht="63.75" outlineLevel="2">
      <c r="A96" s="30" t="s">
        <v>59</v>
      </c>
      <c r="B96" s="30" t="s">
        <v>3</v>
      </c>
      <c r="C96" s="30" t="s">
        <v>94</v>
      </c>
      <c r="D96" s="30" t="s">
        <v>4</v>
      </c>
      <c r="E96" s="33" t="s">
        <v>95</v>
      </c>
      <c r="F96" s="34"/>
      <c r="G96" s="46">
        <v>3380000</v>
      </c>
      <c r="H96" s="46">
        <v>2427206.66</v>
      </c>
      <c r="I96" s="35">
        <f t="shared" si="1"/>
        <v>71.8108479289941</v>
      </c>
    </row>
    <row r="97" spans="1:9" ht="12.75" outlineLevel="3">
      <c r="A97" s="37" t="s">
        <v>59</v>
      </c>
      <c r="B97" s="37" t="s">
        <v>3</v>
      </c>
      <c r="C97" s="37" t="s">
        <v>94</v>
      </c>
      <c r="D97" s="37" t="s">
        <v>96</v>
      </c>
      <c r="E97" s="24" t="s">
        <v>205</v>
      </c>
      <c r="F97" s="37" t="s">
        <v>206</v>
      </c>
      <c r="G97" s="47">
        <v>3380000</v>
      </c>
      <c r="H97" s="47">
        <v>2427206.66</v>
      </c>
      <c r="I97" s="38">
        <f t="shared" si="1"/>
        <v>71.8108479289941</v>
      </c>
    </row>
    <row r="98" spans="1:9" s="27" customFormat="1" ht="12.75" outlineLevel="1">
      <c r="A98" s="2" t="s">
        <v>59</v>
      </c>
      <c r="B98" s="2" t="s">
        <v>5</v>
      </c>
      <c r="C98" s="2" t="s">
        <v>4</v>
      </c>
      <c r="D98" s="2" t="s">
        <v>4</v>
      </c>
      <c r="E98" s="1" t="s">
        <v>99</v>
      </c>
      <c r="F98" s="2"/>
      <c r="G98" s="45">
        <f>G99+G101</f>
        <v>12825920</v>
      </c>
      <c r="H98" s="45">
        <f>H99+H101</f>
        <v>848300</v>
      </c>
      <c r="I98" s="32">
        <f t="shared" si="1"/>
        <v>6.61395050023702</v>
      </c>
    </row>
    <row r="99" spans="1:9" ht="25.5" outlineLevel="2">
      <c r="A99" s="30" t="s">
        <v>59</v>
      </c>
      <c r="B99" s="30" t="s">
        <v>5</v>
      </c>
      <c r="C99" s="30" t="s">
        <v>97</v>
      </c>
      <c r="D99" s="30" t="s">
        <v>4</v>
      </c>
      <c r="E99" s="33" t="s">
        <v>98</v>
      </c>
      <c r="F99" s="34"/>
      <c r="G99" s="46">
        <v>2035920</v>
      </c>
      <c r="H99" s="46">
        <v>848300</v>
      </c>
      <c r="I99" s="35">
        <f t="shared" si="1"/>
        <v>41.666666666666664</v>
      </c>
    </row>
    <row r="100" spans="1:9" ht="25.5" outlineLevel="3">
      <c r="A100" s="37" t="s">
        <v>59</v>
      </c>
      <c r="B100" s="37" t="s">
        <v>5</v>
      </c>
      <c r="C100" s="37" t="s">
        <v>97</v>
      </c>
      <c r="D100" s="37" t="s">
        <v>17</v>
      </c>
      <c r="E100" s="36" t="s">
        <v>18</v>
      </c>
      <c r="F100" s="37" t="s">
        <v>206</v>
      </c>
      <c r="G100" s="47">
        <v>2035920</v>
      </c>
      <c r="H100" s="47">
        <v>848300</v>
      </c>
      <c r="I100" s="38">
        <f t="shared" si="1"/>
        <v>41.666666666666664</v>
      </c>
    </row>
    <row r="101" spans="1:9" ht="114.75" outlineLevel="3">
      <c r="A101" s="30" t="s">
        <v>59</v>
      </c>
      <c r="B101" s="30" t="s">
        <v>5</v>
      </c>
      <c r="C101" s="30" t="s">
        <v>194</v>
      </c>
      <c r="D101" s="30" t="s">
        <v>4</v>
      </c>
      <c r="E101" s="33" t="s">
        <v>195</v>
      </c>
      <c r="F101" s="30"/>
      <c r="G101" s="46">
        <v>10790000</v>
      </c>
      <c r="H101" s="46">
        <v>0</v>
      </c>
      <c r="I101" s="35">
        <f t="shared" si="1"/>
        <v>0</v>
      </c>
    </row>
    <row r="102" spans="1:9" ht="12.75" outlineLevel="3">
      <c r="A102" s="37" t="s">
        <v>59</v>
      </c>
      <c r="B102" s="37" t="s">
        <v>5</v>
      </c>
      <c r="C102" s="37" t="s">
        <v>194</v>
      </c>
      <c r="D102" s="37" t="s">
        <v>96</v>
      </c>
      <c r="E102" s="24" t="s">
        <v>205</v>
      </c>
      <c r="F102" s="37" t="s">
        <v>206</v>
      </c>
      <c r="G102" s="47">
        <v>10790000</v>
      </c>
      <c r="H102" s="47">
        <v>0</v>
      </c>
      <c r="I102" s="38">
        <f t="shared" si="1"/>
        <v>0</v>
      </c>
    </row>
    <row r="103" spans="1:9" s="27" customFormat="1" ht="12.75" outlineLevel="1">
      <c r="A103" s="2" t="s">
        <v>59</v>
      </c>
      <c r="B103" s="2" t="s">
        <v>13</v>
      </c>
      <c r="C103" s="2" t="s">
        <v>4</v>
      </c>
      <c r="D103" s="2" t="s">
        <v>4</v>
      </c>
      <c r="E103" s="1" t="s">
        <v>100</v>
      </c>
      <c r="F103" s="2"/>
      <c r="G103" s="45">
        <v>200000</v>
      </c>
      <c r="H103" s="45">
        <v>0</v>
      </c>
      <c r="I103" s="32">
        <f t="shared" si="1"/>
        <v>0</v>
      </c>
    </row>
    <row r="104" spans="1:9" ht="25.5" outlineLevel="2">
      <c r="A104" s="30" t="s">
        <v>59</v>
      </c>
      <c r="B104" s="30" t="s">
        <v>13</v>
      </c>
      <c r="C104" s="30" t="s">
        <v>97</v>
      </c>
      <c r="D104" s="30" t="s">
        <v>4</v>
      </c>
      <c r="E104" s="33" t="s">
        <v>98</v>
      </c>
      <c r="F104" s="34"/>
      <c r="G104" s="46">
        <v>200000</v>
      </c>
      <c r="H104" s="46">
        <v>0</v>
      </c>
      <c r="I104" s="35">
        <f t="shared" si="1"/>
        <v>0</v>
      </c>
    </row>
    <row r="105" spans="1:9" ht="25.5" outlineLevel="3">
      <c r="A105" s="37" t="s">
        <v>59</v>
      </c>
      <c r="B105" s="37" t="s">
        <v>13</v>
      </c>
      <c r="C105" s="37" t="s">
        <v>97</v>
      </c>
      <c r="D105" s="37" t="s">
        <v>17</v>
      </c>
      <c r="E105" s="36" t="s">
        <v>18</v>
      </c>
      <c r="F105" s="37" t="s">
        <v>206</v>
      </c>
      <c r="G105" s="47">
        <v>200000</v>
      </c>
      <c r="H105" s="47">
        <v>0</v>
      </c>
      <c r="I105" s="38">
        <f t="shared" si="1"/>
        <v>0</v>
      </c>
    </row>
    <row r="106" spans="1:9" s="25" customFormat="1" ht="12.75" customHeight="1">
      <c r="A106" s="4" t="s">
        <v>101</v>
      </c>
      <c r="B106" s="4" t="s">
        <v>186</v>
      </c>
      <c r="C106" s="50" t="s">
        <v>193</v>
      </c>
      <c r="D106" s="50"/>
      <c r="E106" s="50"/>
      <c r="F106" s="50"/>
      <c r="G106" s="44">
        <f>245196526.43+9876000</f>
        <v>255072526.43</v>
      </c>
      <c r="H106" s="44">
        <v>128704273.45</v>
      </c>
      <c r="I106" s="31">
        <f t="shared" si="1"/>
        <v>50.45791299100201</v>
      </c>
    </row>
    <row r="107" spans="1:9" s="26" customFormat="1" ht="12.75" outlineLevel="1">
      <c r="A107" s="2" t="s">
        <v>101</v>
      </c>
      <c r="B107" s="2" t="s">
        <v>3</v>
      </c>
      <c r="C107" s="2" t="s">
        <v>4</v>
      </c>
      <c r="D107" s="2" t="s">
        <v>4</v>
      </c>
      <c r="E107" s="3" t="s">
        <v>104</v>
      </c>
      <c r="F107" s="2"/>
      <c r="G107" s="45">
        <v>62323510.02</v>
      </c>
      <c r="H107" s="45">
        <v>25141158.31</v>
      </c>
      <c r="I107" s="32">
        <f t="shared" si="1"/>
        <v>40.33976632884131</v>
      </c>
    </row>
    <row r="108" spans="1:9" ht="89.25" outlineLevel="2">
      <c r="A108" s="30" t="s">
        <v>101</v>
      </c>
      <c r="B108" s="30" t="s">
        <v>3</v>
      </c>
      <c r="C108" s="30" t="s">
        <v>102</v>
      </c>
      <c r="D108" s="30" t="s">
        <v>4</v>
      </c>
      <c r="E108" s="33" t="s">
        <v>103</v>
      </c>
      <c r="F108" s="34"/>
      <c r="G108" s="46">
        <v>41827234.13</v>
      </c>
      <c r="H108" s="46">
        <v>16754633.1</v>
      </c>
      <c r="I108" s="35">
        <f t="shared" si="1"/>
        <v>40.05675595934987</v>
      </c>
    </row>
    <row r="109" spans="1:9" ht="51" outlineLevel="3">
      <c r="A109" s="37" t="s">
        <v>101</v>
      </c>
      <c r="B109" s="37" t="s">
        <v>3</v>
      </c>
      <c r="C109" s="37" t="s">
        <v>102</v>
      </c>
      <c r="D109" s="37" t="s">
        <v>83</v>
      </c>
      <c r="E109" s="36" t="s">
        <v>84</v>
      </c>
      <c r="F109" s="37" t="s">
        <v>206</v>
      </c>
      <c r="G109" s="47">
        <v>41711234.13</v>
      </c>
      <c r="H109" s="47">
        <v>16713168.1</v>
      </c>
      <c r="I109" s="38">
        <f t="shared" si="1"/>
        <v>40.06874514407948</v>
      </c>
    </row>
    <row r="110" spans="1:9" ht="25.5" outlineLevel="3">
      <c r="A110" s="37" t="s">
        <v>101</v>
      </c>
      <c r="B110" s="37" t="s">
        <v>3</v>
      </c>
      <c r="C110" s="37" t="s">
        <v>102</v>
      </c>
      <c r="D110" s="37" t="s">
        <v>17</v>
      </c>
      <c r="E110" s="36" t="s">
        <v>18</v>
      </c>
      <c r="F110" s="37" t="s">
        <v>206</v>
      </c>
      <c r="G110" s="47">
        <v>116000</v>
      </c>
      <c r="H110" s="47">
        <v>41465</v>
      </c>
      <c r="I110" s="38">
        <f t="shared" si="1"/>
        <v>35.74568965517241</v>
      </c>
    </row>
    <row r="111" spans="1:9" ht="114.75" outlineLevel="2">
      <c r="A111" s="30" t="s">
        <v>101</v>
      </c>
      <c r="B111" s="30" t="s">
        <v>3</v>
      </c>
      <c r="C111" s="30" t="s">
        <v>29</v>
      </c>
      <c r="D111" s="30" t="s">
        <v>4</v>
      </c>
      <c r="E111" s="33" t="s">
        <v>30</v>
      </c>
      <c r="F111" s="34"/>
      <c r="G111" s="46">
        <v>3073740</v>
      </c>
      <c r="H111" s="46">
        <v>3073740</v>
      </c>
      <c r="I111" s="35">
        <f t="shared" si="1"/>
        <v>100</v>
      </c>
    </row>
    <row r="112" spans="1:9" ht="25.5" outlineLevel="3">
      <c r="A112" s="37" t="s">
        <v>101</v>
      </c>
      <c r="B112" s="37" t="s">
        <v>3</v>
      </c>
      <c r="C112" s="37" t="s">
        <v>29</v>
      </c>
      <c r="D112" s="37" t="s">
        <v>17</v>
      </c>
      <c r="E112" s="36" t="s">
        <v>18</v>
      </c>
      <c r="F112" s="37" t="s">
        <v>206</v>
      </c>
      <c r="G112" s="47">
        <v>3073740</v>
      </c>
      <c r="H112" s="47">
        <v>3073740</v>
      </c>
      <c r="I112" s="38">
        <f t="shared" si="1"/>
        <v>100</v>
      </c>
    </row>
    <row r="113" spans="1:9" ht="38.25" outlineLevel="2">
      <c r="A113" s="30" t="s">
        <v>101</v>
      </c>
      <c r="B113" s="30" t="s">
        <v>3</v>
      </c>
      <c r="C113" s="30" t="s">
        <v>105</v>
      </c>
      <c r="D113" s="30" t="s">
        <v>4</v>
      </c>
      <c r="E113" s="33" t="s">
        <v>106</v>
      </c>
      <c r="F113" s="34"/>
      <c r="G113" s="46">
        <v>16942973.89</v>
      </c>
      <c r="H113" s="46">
        <v>5251557.21</v>
      </c>
      <c r="I113" s="35">
        <f t="shared" si="1"/>
        <v>30.995486648890775</v>
      </c>
    </row>
    <row r="114" spans="1:9" ht="38.25" outlineLevel="3">
      <c r="A114" s="37" t="s">
        <v>101</v>
      </c>
      <c r="B114" s="37" t="s">
        <v>3</v>
      </c>
      <c r="C114" s="37" t="s">
        <v>105</v>
      </c>
      <c r="D114" s="37" t="s">
        <v>85</v>
      </c>
      <c r="E114" s="36" t="s">
        <v>86</v>
      </c>
      <c r="F114" s="37" t="s">
        <v>206</v>
      </c>
      <c r="G114" s="47">
        <v>920962.25</v>
      </c>
      <c r="H114" s="47">
        <v>580800.98</v>
      </c>
      <c r="I114" s="38">
        <f t="shared" si="1"/>
        <v>63.064580551482976</v>
      </c>
    </row>
    <row r="115" spans="1:9" ht="25.5" outlineLevel="3">
      <c r="A115" s="37" t="s">
        <v>101</v>
      </c>
      <c r="B115" s="37" t="s">
        <v>3</v>
      </c>
      <c r="C115" s="37" t="s">
        <v>105</v>
      </c>
      <c r="D115" s="37" t="s">
        <v>17</v>
      </c>
      <c r="E115" s="36" t="s">
        <v>18</v>
      </c>
      <c r="F115" s="37" t="s">
        <v>206</v>
      </c>
      <c r="G115" s="47">
        <v>15867975.76</v>
      </c>
      <c r="H115" s="47">
        <v>4556835.35</v>
      </c>
      <c r="I115" s="38">
        <f t="shared" si="1"/>
        <v>28.717181188837404</v>
      </c>
    </row>
    <row r="116" spans="1:9" ht="25.5" outlineLevel="3">
      <c r="A116" s="37" t="s">
        <v>101</v>
      </c>
      <c r="B116" s="37" t="s">
        <v>3</v>
      </c>
      <c r="C116" s="37" t="s">
        <v>105</v>
      </c>
      <c r="D116" s="37" t="s">
        <v>23</v>
      </c>
      <c r="E116" s="36" t="s">
        <v>24</v>
      </c>
      <c r="F116" s="37" t="s">
        <v>206</v>
      </c>
      <c r="G116" s="47">
        <v>135669</v>
      </c>
      <c r="H116" s="47">
        <v>98660</v>
      </c>
      <c r="I116" s="38">
        <f t="shared" si="1"/>
        <v>72.72110799077166</v>
      </c>
    </row>
    <row r="117" spans="1:9" ht="25.5" outlineLevel="3">
      <c r="A117" s="37" t="s">
        <v>101</v>
      </c>
      <c r="B117" s="37" t="s">
        <v>3</v>
      </c>
      <c r="C117" s="37" t="s">
        <v>105</v>
      </c>
      <c r="D117" s="37" t="s">
        <v>25</v>
      </c>
      <c r="E117" s="36" t="s">
        <v>26</v>
      </c>
      <c r="F117" s="37" t="s">
        <v>206</v>
      </c>
      <c r="G117" s="47">
        <v>18366.88</v>
      </c>
      <c r="H117" s="47">
        <v>15260.88</v>
      </c>
      <c r="I117" s="38">
        <f t="shared" si="1"/>
        <v>83.08912564354969</v>
      </c>
    </row>
    <row r="118" spans="1:9" ht="38.25" outlineLevel="2">
      <c r="A118" s="30" t="s">
        <v>101</v>
      </c>
      <c r="B118" s="30" t="s">
        <v>3</v>
      </c>
      <c r="C118" s="30" t="s">
        <v>107</v>
      </c>
      <c r="D118" s="30" t="s">
        <v>4</v>
      </c>
      <c r="E118" s="33" t="s">
        <v>108</v>
      </c>
      <c r="F118" s="34"/>
      <c r="G118" s="46">
        <v>51228</v>
      </c>
      <c r="H118" s="46">
        <v>51228</v>
      </c>
      <c r="I118" s="35">
        <f t="shared" si="1"/>
        <v>100</v>
      </c>
    </row>
    <row r="119" spans="1:9" ht="25.5" outlineLevel="3">
      <c r="A119" s="37" t="s">
        <v>101</v>
      </c>
      <c r="B119" s="37" t="s">
        <v>3</v>
      </c>
      <c r="C119" s="37" t="s">
        <v>107</v>
      </c>
      <c r="D119" s="37" t="s">
        <v>17</v>
      </c>
      <c r="E119" s="36" t="s">
        <v>18</v>
      </c>
      <c r="F119" s="37" t="s">
        <v>206</v>
      </c>
      <c r="G119" s="47">
        <v>51228</v>
      </c>
      <c r="H119" s="47">
        <v>51228</v>
      </c>
      <c r="I119" s="38">
        <f t="shared" si="1"/>
        <v>100</v>
      </c>
    </row>
    <row r="120" spans="1:9" ht="63.75" outlineLevel="2">
      <c r="A120" s="30" t="s">
        <v>101</v>
      </c>
      <c r="B120" s="30" t="s">
        <v>3</v>
      </c>
      <c r="C120" s="30" t="s">
        <v>109</v>
      </c>
      <c r="D120" s="30" t="s">
        <v>4</v>
      </c>
      <c r="E120" s="33" t="s">
        <v>110</v>
      </c>
      <c r="F120" s="34"/>
      <c r="G120" s="46">
        <v>65000</v>
      </c>
      <c r="H120" s="46">
        <v>10000</v>
      </c>
      <c r="I120" s="35">
        <f t="shared" si="1"/>
        <v>15.384615384615385</v>
      </c>
    </row>
    <row r="121" spans="1:9" ht="25.5" outlineLevel="3">
      <c r="A121" s="37" t="s">
        <v>101</v>
      </c>
      <c r="B121" s="37" t="s">
        <v>3</v>
      </c>
      <c r="C121" s="37" t="s">
        <v>109</v>
      </c>
      <c r="D121" s="37" t="s">
        <v>17</v>
      </c>
      <c r="E121" s="36" t="s">
        <v>18</v>
      </c>
      <c r="F121" s="37" t="s">
        <v>206</v>
      </c>
      <c r="G121" s="47">
        <v>65000</v>
      </c>
      <c r="H121" s="47">
        <v>10000</v>
      </c>
      <c r="I121" s="38">
        <f t="shared" si="1"/>
        <v>15.384615384615385</v>
      </c>
    </row>
    <row r="122" spans="1:9" ht="38.25" outlineLevel="2">
      <c r="A122" s="30" t="s">
        <v>101</v>
      </c>
      <c r="B122" s="30" t="s">
        <v>3</v>
      </c>
      <c r="C122" s="30" t="s">
        <v>111</v>
      </c>
      <c r="D122" s="30" t="s">
        <v>4</v>
      </c>
      <c r="E122" s="33" t="s">
        <v>112</v>
      </c>
      <c r="F122" s="34"/>
      <c r="G122" s="46">
        <v>363334</v>
      </c>
      <c r="H122" s="46">
        <v>0</v>
      </c>
      <c r="I122" s="35">
        <f t="shared" si="1"/>
        <v>0</v>
      </c>
    </row>
    <row r="123" spans="1:9" ht="25.5" outlineLevel="3">
      <c r="A123" s="37" t="s">
        <v>101</v>
      </c>
      <c r="B123" s="37" t="s">
        <v>3</v>
      </c>
      <c r="C123" s="37" t="s">
        <v>111</v>
      </c>
      <c r="D123" s="37" t="s">
        <v>17</v>
      </c>
      <c r="E123" s="36" t="s">
        <v>18</v>
      </c>
      <c r="F123" s="37" t="s">
        <v>206</v>
      </c>
      <c r="G123" s="47">
        <v>363334</v>
      </c>
      <c r="H123" s="47">
        <v>0</v>
      </c>
      <c r="I123" s="38">
        <f t="shared" si="1"/>
        <v>0</v>
      </c>
    </row>
    <row r="124" spans="1:9" s="27" customFormat="1" ht="12.75" outlineLevel="1">
      <c r="A124" s="2" t="s">
        <v>101</v>
      </c>
      <c r="B124" s="2" t="s">
        <v>5</v>
      </c>
      <c r="C124" s="2" t="s">
        <v>4</v>
      </c>
      <c r="D124" s="2" t="s">
        <v>4</v>
      </c>
      <c r="E124" s="1" t="s">
        <v>113</v>
      </c>
      <c r="F124" s="2"/>
      <c r="G124" s="45">
        <f>G125+G127+G133+G141+G147+G149+G151+G153+G155+G158+G130+G135</f>
        <v>170482177.5</v>
      </c>
      <c r="H124" s="45">
        <v>92796174.75</v>
      </c>
      <c r="I124" s="32">
        <f t="shared" si="1"/>
        <v>54.43159872239431</v>
      </c>
    </row>
    <row r="125" spans="1:9" ht="38.25" outlineLevel="2">
      <c r="A125" s="30" t="s">
        <v>101</v>
      </c>
      <c r="B125" s="30" t="s">
        <v>5</v>
      </c>
      <c r="C125" s="30" t="s">
        <v>68</v>
      </c>
      <c r="D125" s="30" t="s">
        <v>4</v>
      </c>
      <c r="E125" s="33" t="s">
        <v>69</v>
      </c>
      <c r="F125" s="34"/>
      <c r="G125" s="46">
        <v>1751300</v>
      </c>
      <c r="H125" s="46">
        <v>1751300</v>
      </c>
      <c r="I125" s="35">
        <f t="shared" si="1"/>
        <v>100</v>
      </c>
    </row>
    <row r="126" spans="1:9" ht="25.5" outlineLevel="3">
      <c r="A126" s="37" t="s">
        <v>101</v>
      </c>
      <c r="B126" s="37" t="s">
        <v>5</v>
      </c>
      <c r="C126" s="37" t="s">
        <v>68</v>
      </c>
      <c r="D126" s="37" t="s">
        <v>17</v>
      </c>
      <c r="E126" s="36" t="s">
        <v>18</v>
      </c>
      <c r="F126" s="37" t="s">
        <v>206</v>
      </c>
      <c r="G126" s="47">
        <v>1751300</v>
      </c>
      <c r="H126" s="47">
        <v>1751300</v>
      </c>
      <c r="I126" s="38">
        <f t="shared" si="1"/>
        <v>100</v>
      </c>
    </row>
    <row r="127" spans="1:9" ht="89.25" outlineLevel="2">
      <c r="A127" s="30" t="s">
        <v>101</v>
      </c>
      <c r="B127" s="30" t="s">
        <v>5</v>
      </c>
      <c r="C127" s="30" t="s">
        <v>102</v>
      </c>
      <c r="D127" s="30" t="s">
        <v>4</v>
      </c>
      <c r="E127" s="33" t="s">
        <v>103</v>
      </c>
      <c r="F127" s="34"/>
      <c r="G127" s="46">
        <v>6192565.87</v>
      </c>
      <c r="H127" s="46">
        <f>3339389.18+459</f>
        <v>3339848.18</v>
      </c>
      <c r="I127" s="35">
        <f t="shared" si="1"/>
        <v>53.93318779506176</v>
      </c>
    </row>
    <row r="128" spans="1:9" ht="51" outlineLevel="3">
      <c r="A128" s="37" t="s">
        <v>101</v>
      </c>
      <c r="B128" s="37" t="s">
        <v>5</v>
      </c>
      <c r="C128" s="37" t="s">
        <v>102</v>
      </c>
      <c r="D128" s="37" t="s">
        <v>83</v>
      </c>
      <c r="E128" s="36" t="s">
        <v>84</v>
      </c>
      <c r="F128" s="37" t="s">
        <v>206</v>
      </c>
      <c r="G128" s="47">
        <v>6178565.87</v>
      </c>
      <c r="H128" s="47">
        <v>3335624.18</v>
      </c>
      <c r="I128" s="38">
        <f t="shared" si="1"/>
        <v>53.98702951757962</v>
      </c>
    </row>
    <row r="129" spans="1:9" ht="25.5" outlineLevel="3">
      <c r="A129" s="37" t="s">
        <v>101</v>
      </c>
      <c r="B129" s="37" t="s">
        <v>5</v>
      </c>
      <c r="C129" s="37" t="s">
        <v>102</v>
      </c>
      <c r="D129" s="37" t="s">
        <v>17</v>
      </c>
      <c r="E129" s="36" t="s">
        <v>18</v>
      </c>
      <c r="F129" s="37" t="s">
        <v>206</v>
      </c>
      <c r="G129" s="47">
        <v>14000</v>
      </c>
      <c r="H129" s="47">
        <v>3765</v>
      </c>
      <c r="I129" s="38">
        <f t="shared" si="1"/>
        <v>26.892857142857142</v>
      </c>
    </row>
    <row r="130" spans="1:9" ht="165.75" outlineLevel="2">
      <c r="A130" s="30" t="s">
        <v>101</v>
      </c>
      <c r="B130" s="30" t="s">
        <v>5</v>
      </c>
      <c r="C130" s="30" t="s">
        <v>115</v>
      </c>
      <c r="D130" s="30" t="s">
        <v>4</v>
      </c>
      <c r="E130" s="39" t="s">
        <v>114</v>
      </c>
      <c r="F130" s="34"/>
      <c r="G130" s="46">
        <f>G131+G132</f>
        <v>103766800</v>
      </c>
      <c r="H130" s="46">
        <f>H131+H132</f>
        <v>55693248.95999999</v>
      </c>
      <c r="I130" s="35">
        <f t="shared" si="1"/>
        <v>53.67154905037063</v>
      </c>
    </row>
    <row r="131" spans="1:9" ht="51" outlineLevel="3">
      <c r="A131" s="37" t="s">
        <v>101</v>
      </c>
      <c r="B131" s="37" t="s">
        <v>5</v>
      </c>
      <c r="C131" s="37" t="s">
        <v>115</v>
      </c>
      <c r="D131" s="37" t="s">
        <v>83</v>
      </c>
      <c r="E131" s="36" t="s">
        <v>84</v>
      </c>
      <c r="F131" s="37" t="s">
        <v>206</v>
      </c>
      <c r="G131" s="47">
        <v>102219800</v>
      </c>
      <c r="H131" s="47">
        <f>54791888.73+39310.3</f>
        <v>54831199.029999994</v>
      </c>
      <c r="I131" s="38">
        <f t="shared" si="1"/>
        <v>53.64048748872527</v>
      </c>
    </row>
    <row r="132" spans="1:9" ht="25.5" outlineLevel="3">
      <c r="A132" s="37" t="s">
        <v>101</v>
      </c>
      <c r="B132" s="37" t="s">
        <v>5</v>
      </c>
      <c r="C132" s="37" t="s">
        <v>115</v>
      </c>
      <c r="D132" s="37" t="s">
        <v>17</v>
      </c>
      <c r="E132" s="36" t="s">
        <v>18</v>
      </c>
      <c r="F132" s="37" t="s">
        <v>206</v>
      </c>
      <c r="G132" s="47">
        <v>1547000</v>
      </c>
      <c r="H132" s="47">
        <v>862049.93</v>
      </c>
      <c r="I132" s="38">
        <f t="shared" si="1"/>
        <v>55.72397737556562</v>
      </c>
    </row>
    <row r="133" spans="1:9" ht="114.75" outlineLevel="2">
      <c r="A133" s="30" t="s">
        <v>101</v>
      </c>
      <c r="B133" s="30" t="s">
        <v>5</v>
      </c>
      <c r="C133" s="30" t="s">
        <v>29</v>
      </c>
      <c r="D133" s="30" t="s">
        <v>4</v>
      </c>
      <c r="E133" s="33" t="s">
        <v>30</v>
      </c>
      <c r="F133" s="34"/>
      <c r="G133" s="46">
        <v>8898140</v>
      </c>
      <c r="H133" s="46">
        <v>8897269.33</v>
      </c>
      <c r="I133" s="38">
        <f aca="true" t="shared" si="2" ref="I133:I196">H133/G133%</f>
        <v>99.99021514608671</v>
      </c>
    </row>
    <row r="134" spans="1:9" ht="25.5" outlineLevel="3">
      <c r="A134" s="37" t="s">
        <v>101</v>
      </c>
      <c r="B134" s="37" t="s">
        <v>5</v>
      </c>
      <c r="C134" s="37" t="s">
        <v>29</v>
      </c>
      <c r="D134" s="37" t="s">
        <v>17</v>
      </c>
      <c r="E134" s="36" t="s">
        <v>18</v>
      </c>
      <c r="F134" s="37" t="s">
        <v>206</v>
      </c>
      <c r="G134" s="47">
        <v>8898140</v>
      </c>
      <c r="H134" s="47">
        <v>8897269.33</v>
      </c>
      <c r="I134" s="38">
        <f t="shared" si="2"/>
        <v>99.99021514608671</v>
      </c>
    </row>
    <row r="135" spans="1:9" ht="38.25" outlineLevel="2">
      <c r="A135" s="30" t="s">
        <v>101</v>
      </c>
      <c r="B135" s="30" t="s">
        <v>5</v>
      </c>
      <c r="C135" s="30" t="s">
        <v>116</v>
      </c>
      <c r="D135" s="30" t="s">
        <v>4</v>
      </c>
      <c r="E135" s="33" t="s">
        <v>117</v>
      </c>
      <c r="F135" s="34"/>
      <c r="G135" s="46">
        <v>33920322.83</v>
      </c>
      <c r="H135" s="46">
        <v>17849126.13</v>
      </c>
      <c r="I135" s="35">
        <f t="shared" si="2"/>
        <v>52.62074367468513</v>
      </c>
    </row>
    <row r="136" spans="1:9" ht="51" outlineLevel="3">
      <c r="A136" s="37" t="s">
        <v>101</v>
      </c>
      <c r="B136" s="37" t="s">
        <v>5</v>
      </c>
      <c r="C136" s="37" t="s">
        <v>116</v>
      </c>
      <c r="D136" s="37" t="s">
        <v>83</v>
      </c>
      <c r="E136" s="36" t="s">
        <v>84</v>
      </c>
      <c r="F136" s="37" t="s">
        <v>206</v>
      </c>
      <c r="G136" s="47">
        <v>5392998.38</v>
      </c>
      <c r="H136" s="47">
        <v>2763454.01</v>
      </c>
      <c r="I136" s="38">
        <f t="shared" si="2"/>
        <v>51.24151381629007</v>
      </c>
    </row>
    <row r="137" spans="1:9" ht="38.25" outlineLevel="3">
      <c r="A137" s="37" t="s">
        <v>101</v>
      </c>
      <c r="B137" s="37" t="s">
        <v>5</v>
      </c>
      <c r="C137" s="37" t="s">
        <v>116</v>
      </c>
      <c r="D137" s="37" t="s">
        <v>85</v>
      </c>
      <c r="E137" s="36" t="s">
        <v>86</v>
      </c>
      <c r="F137" s="37" t="s">
        <v>206</v>
      </c>
      <c r="G137" s="47">
        <v>3404174.71</v>
      </c>
      <c r="H137" s="47">
        <v>2812820</v>
      </c>
      <c r="I137" s="38">
        <f t="shared" si="2"/>
        <v>82.62854405613042</v>
      </c>
    </row>
    <row r="138" spans="1:9" ht="25.5" outlineLevel="3">
      <c r="A138" s="37" t="s">
        <v>101</v>
      </c>
      <c r="B138" s="37" t="s">
        <v>5</v>
      </c>
      <c r="C138" s="37" t="s">
        <v>116</v>
      </c>
      <c r="D138" s="37" t="s">
        <v>17</v>
      </c>
      <c r="E138" s="36" t="s">
        <v>18</v>
      </c>
      <c r="F138" s="37" t="s">
        <v>206</v>
      </c>
      <c r="G138" s="47">
        <v>24878644.02</v>
      </c>
      <c r="H138" s="47">
        <v>12072857.47</v>
      </c>
      <c r="I138" s="38">
        <f t="shared" si="2"/>
        <v>48.526991504418824</v>
      </c>
    </row>
    <row r="139" spans="1:9" ht="25.5" outlineLevel="3">
      <c r="A139" s="37" t="s">
        <v>101</v>
      </c>
      <c r="B139" s="37" t="s">
        <v>5</v>
      </c>
      <c r="C139" s="37" t="s">
        <v>116</v>
      </c>
      <c r="D139" s="37" t="s">
        <v>23</v>
      </c>
      <c r="E139" s="36" t="s">
        <v>24</v>
      </c>
      <c r="F139" s="37" t="s">
        <v>206</v>
      </c>
      <c r="G139" s="47">
        <v>188800</v>
      </c>
      <c r="H139" s="47">
        <v>145219.72</v>
      </c>
      <c r="I139" s="38">
        <f t="shared" si="2"/>
        <v>76.91722457627118</v>
      </c>
    </row>
    <row r="140" spans="1:9" ht="25.5" outlineLevel="3">
      <c r="A140" s="37" t="s">
        <v>101</v>
      </c>
      <c r="B140" s="37" t="s">
        <v>5</v>
      </c>
      <c r="C140" s="37" t="s">
        <v>116</v>
      </c>
      <c r="D140" s="37" t="s">
        <v>25</v>
      </c>
      <c r="E140" s="36" t="s">
        <v>26</v>
      </c>
      <c r="F140" s="37" t="s">
        <v>206</v>
      </c>
      <c r="G140" s="47">
        <v>55705.72</v>
      </c>
      <c r="H140" s="47">
        <v>54774.93</v>
      </c>
      <c r="I140" s="38">
        <f t="shared" si="2"/>
        <v>98.32909439102484</v>
      </c>
    </row>
    <row r="141" spans="1:9" ht="38.25" outlineLevel="2">
      <c r="A141" s="30" t="s">
        <v>101</v>
      </c>
      <c r="B141" s="30" t="s">
        <v>5</v>
      </c>
      <c r="C141" s="30" t="s">
        <v>118</v>
      </c>
      <c r="D141" s="30" t="s">
        <v>4</v>
      </c>
      <c r="E141" s="33" t="s">
        <v>119</v>
      </c>
      <c r="F141" s="34"/>
      <c r="G141" s="46">
        <v>8857206.8</v>
      </c>
      <c r="H141" s="46">
        <v>4162931.01</v>
      </c>
      <c r="I141" s="35">
        <f t="shared" si="2"/>
        <v>47.00049467062234</v>
      </c>
    </row>
    <row r="142" spans="1:9" ht="51" outlineLevel="3">
      <c r="A142" s="37" t="s">
        <v>101</v>
      </c>
      <c r="B142" s="37" t="s">
        <v>5</v>
      </c>
      <c r="C142" s="37" t="s">
        <v>118</v>
      </c>
      <c r="D142" s="37" t="s">
        <v>83</v>
      </c>
      <c r="E142" s="36" t="s">
        <v>84</v>
      </c>
      <c r="F142" s="37" t="s">
        <v>206</v>
      </c>
      <c r="G142" s="47">
        <v>7486185</v>
      </c>
      <c r="H142" s="47">
        <v>3687007.61</v>
      </c>
      <c r="I142" s="38">
        <f t="shared" si="2"/>
        <v>49.25082147983251</v>
      </c>
    </row>
    <row r="143" spans="1:9" ht="38.25" outlineLevel="3">
      <c r="A143" s="37" t="s">
        <v>101</v>
      </c>
      <c r="B143" s="37" t="s">
        <v>5</v>
      </c>
      <c r="C143" s="37" t="s">
        <v>118</v>
      </c>
      <c r="D143" s="37" t="s">
        <v>85</v>
      </c>
      <c r="E143" s="36" t="s">
        <v>86</v>
      </c>
      <c r="F143" s="37" t="s">
        <v>206</v>
      </c>
      <c r="G143" s="47">
        <v>130000</v>
      </c>
      <c r="H143" s="47">
        <v>119000</v>
      </c>
      <c r="I143" s="38">
        <f t="shared" si="2"/>
        <v>91.53846153846153</v>
      </c>
    </row>
    <row r="144" spans="1:9" ht="25.5" outlineLevel="3">
      <c r="A144" s="37" t="s">
        <v>101</v>
      </c>
      <c r="B144" s="37" t="s">
        <v>5</v>
      </c>
      <c r="C144" s="37" t="s">
        <v>118</v>
      </c>
      <c r="D144" s="37" t="s">
        <v>17</v>
      </c>
      <c r="E144" s="36" t="s">
        <v>18</v>
      </c>
      <c r="F144" s="37" t="s">
        <v>206</v>
      </c>
      <c r="G144" s="47">
        <v>1224521.8</v>
      </c>
      <c r="H144" s="47">
        <v>350423.4</v>
      </c>
      <c r="I144" s="38">
        <f t="shared" si="2"/>
        <v>28.617163042748608</v>
      </c>
    </row>
    <row r="145" spans="1:9" ht="25.5" outlineLevel="3">
      <c r="A145" s="37" t="s">
        <v>101</v>
      </c>
      <c r="B145" s="37" t="s">
        <v>5</v>
      </c>
      <c r="C145" s="37" t="s">
        <v>118</v>
      </c>
      <c r="D145" s="37" t="s">
        <v>23</v>
      </c>
      <c r="E145" s="36" t="s">
        <v>24</v>
      </c>
      <c r="F145" s="37" t="s">
        <v>206</v>
      </c>
      <c r="G145" s="47">
        <v>10000</v>
      </c>
      <c r="H145" s="47">
        <v>0</v>
      </c>
      <c r="I145" s="38">
        <f t="shared" si="2"/>
        <v>0</v>
      </c>
    </row>
    <row r="146" spans="1:9" ht="25.5" outlineLevel="3">
      <c r="A146" s="37" t="s">
        <v>101</v>
      </c>
      <c r="B146" s="37" t="s">
        <v>5</v>
      </c>
      <c r="C146" s="37" t="s">
        <v>118</v>
      </c>
      <c r="D146" s="37" t="s">
        <v>25</v>
      </c>
      <c r="E146" s="36" t="s">
        <v>26</v>
      </c>
      <c r="F146" s="37" t="s">
        <v>206</v>
      </c>
      <c r="G146" s="47">
        <v>6500</v>
      </c>
      <c r="H146" s="47">
        <v>6500</v>
      </c>
      <c r="I146" s="38">
        <f t="shared" si="2"/>
        <v>100</v>
      </c>
    </row>
    <row r="147" spans="1:9" ht="63.75" outlineLevel="2">
      <c r="A147" s="30" t="s">
        <v>101</v>
      </c>
      <c r="B147" s="30" t="s">
        <v>5</v>
      </c>
      <c r="C147" s="30" t="s">
        <v>120</v>
      </c>
      <c r="D147" s="30" t="s">
        <v>4</v>
      </c>
      <c r="E147" s="33" t="s">
        <v>121</v>
      </c>
      <c r="F147" s="34"/>
      <c r="G147" s="46">
        <v>5500000</v>
      </c>
      <c r="H147" s="46">
        <v>563383.4</v>
      </c>
      <c r="I147" s="35">
        <f t="shared" si="2"/>
        <v>10.243334545454546</v>
      </c>
    </row>
    <row r="148" spans="1:9" ht="25.5" outlineLevel="3">
      <c r="A148" s="37" t="s">
        <v>101</v>
      </c>
      <c r="B148" s="37" t="s">
        <v>5</v>
      </c>
      <c r="C148" s="37" t="s">
        <v>120</v>
      </c>
      <c r="D148" s="37" t="s">
        <v>17</v>
      </c>
      <c r="E148" s="36" t="s">
        <v>18</v>
      </c>
      <c r="F148" s="37" t="s">
        <v>206</v>
      </c>
      <c r="G148" s="47">
        <v>5500000</v>
      </c>
      <c r="H148" s="47">
        <v>563383.4</v>
      </c>
      <c r="I148" s="38">
        <f t="shared" si="2"/>
        <v>10.243334545454546</v>
      </c>
    </row>
    <row r="149" spans="1:9" ht="63.75" outlineLevel="2">
      <c r="A149" s="30" t="s">
        <v>101</v>
      </c>
      <c r="B149" s="30" t="s">
        <v>5</v>
      </c>
      <c r="C149" s="30" t="s">
        <v>109</v>
      </c>
      <c r="D149" s="30" t="s">
        <v>4</v>
      </c>
      <c r="E149" s="33" t="s">
        <v>110</v>
      </c>
      <c r="F149" s="34"/>
      <c r="G149" s="46">
        <v>715000</v>
      </c>
      <c r="H149" s="46">
        <v>191503.74</v>
      </c>
      <c r="I149" s="35">
        <f t="shared" si="2"/>
        <v>26.78373986013986</v>
      </c>
    </row>
    <row r="150" spans="1:9" ht="25.5" outlineLevel="3">
      <c r="A150" s="37" t="s">
        <v>101</v>
      </c>
      <c r="B150" s="37" t="s">
        <v>5</v>
      </c>
      <c r="C150" s="37" t="s">
        <v>109</v>
      </c>
      <c r="D150" s="37" t="s">
        <v>17</v>
      </c>
      <c r="E150" s="36" t="s">
        <v>18</v>
      </c>
      <c r="F150" s="37" t="s">
        <v>206</v>
      </c>
      <c r="G150" s="47">
        <v>715000</v>
      </c>
      <c r="H150" s="47">
        <v>191503.74</v>
      </c>
      <c r="I150" s="38">
        <f t="shared" si="2"/>
        <v>26.78373986013986</v>
      </c>
    </row>
    <row r="151" spans="1:9" ht="12.75" outlineLevel="2">
      <c r="A151" s="30" t="s">
        <v>101</v>
      </c>
      <c r="B151" s="30" t="s">
        <v>5</v>
      </c>
      <c r="C151" s="30" t="s">
        <v>122</v>
      </c>
      <c r="D151" s="30" t="s">
        <v>4</v>
      </c>
      <c r="E151" s="33" t="s">
        <v>4</v>
      </c>
      <c r="F151" s="30"/>
      <c r="G151" s="46">
        <v>229250</v>
      </c>
      <c r="H151" s="46">
        <v>70350</v>
      </c>
      <c r="I151" s="35">
        <f t="shared" si="2"/>
        <v>30.68702290076336</v>
      </c>
    </row>
    <row r="152" spans="1:9" ht="25.5" outlineLevel="3">
      <c r="A152" s="37" t="s">
        <v>101</v>
      </c>
      <c r="B152" s="37" t="s">
        <v>5</v>
      </c>
      <c r="C152" s="37" t="s">
        <v>122</v>
      </c>
      <c r="D152" s="37" t="s">
        <v>17</v>
      </c>
      <c r="E152" s="36" t="s">
        <v>18</v>
      </c>
      <c r="F152" s="37" t="s">
        <v>206</v>
      </c>
      <c r="G152" s="47">
        <v>229250</v>
      </c>
      <c r="H152" s="47">
        <v>70350</v>
      </c>
      <c r="I152" s="38">
        <f t="shared" si="2"/>
        <v>30.68702290076336</v>
      </c>
    </row>
    <row r="153" spans="1:9" ht="51" outlineLevel="2">
      <c r="A153" s="30" t="s">
        <v>101</v>
      </c>
      <c r="B153" s="30" t="s">
        <v>5</v>
      </c>
      <c r="C153" s="30" t="s">
        <v>31</v>
      </c>
      <c r="D153" s="30" t="s">
        <v>4</v>
      </c>
      <c r="E153" s="33" t="s">
        <v>32</v>
      </c>
      <c r="F153" s="34"/>
      <c r="G153" s="46">
        <v>266592</v>
      </c>
      <c r="H153" s="46">
        <v>266592</v>
      </c>
      <c r="I153" s="35">
        <f t="shared" si="2"/>
        <v>100</v>
      </c>
    </row>
    <row r="154" spans="1:9" ht="25.5" outlineLevel="3">
      <c r="A154" s="37" t="s">
        <v>101</v>
      </c>
      <c r="B154" s="37" t="s">
        <v>5</v>
      </c>
      <c r="C154" s="37" t="s">
        <v>31</v>
      </c>
      <c r="D154" s="37" t="s">
        <v>17</v>
      </c>
      <c r="E154" s="36" t="s">
        <v>18</v>
      </c>
      <c r="F154" s="37" t="s">
        <v>206</v>
      </c>
      <c r="G154" s="47">
        <v>266592</v>
      </c>
      <c r="H154" s="47">
        <v>266592</v>
      </c>
      <c r="I154" s="38">
        <f t="shared" si="2"/>
        <v>100</v>
      </c>
    </row>
    <row r="155" spans="1:9" ht="38.25" outlineLevel="2">
      <c r="A155" s="30" t="s">
        <v>101</v>
      </c>
      <c r="B155" s="30" t="s">
        <v>5</v>
      </c>
      <c r="C155" s="30" t="s">
        <v>33</v>
      </c>
      <c r="D155" s="30" t="s">
        <v>4</v>
      </c>
      <c r="E155" s="33" t="s">
        <v>34</v>
      </c>
      <c r="F155" s="34"/>
      <c r="G155" s="46">
        <v>155000</v>
      </c>
      <c r="H155" s="46">
        <v>0</v>
      </c>
      <c r="I155" s="35">
        <f t="shared" si="2"/>
        <v>0</v>
      </c>
    </row>
    <row r="156" spans="1:9" ht="38.25" outlineLevel="3">
      <c r="A156" s="37" t="s">
        <v>101</v>
      </c>
      <c r="B156" s="37" t="s">
        <v>5</v>
      </c>
      <c r="C156" s="37" t="s">
        <v>33</v>
      </c>
      <c r="D156" s="37" t="s">
        <v>85</v>
      </c>
      <c r="E156" s="36" t="s">
        <v>86</v>
      </c>
      <c r="F156" s="37" t="s">
        <v>206</v>
      </c>
      <c r="G156" s="47">
        <v>125320</v>
      </c>
      <c r="H156" s="47">
        <v>0</v>
      </c>
      <c r="I156" s="38">
        <f t="shared" si="2"/>
        <v>0</v>
      </c>
    </row>
    <row r="157" spans="1:9" ht="25.5" outlineLevel="3">
      <c r="A157" s="37" t="s">
        <v>101</v>
      </c>
      <c r="B157" s="37" t="s">
        <v>5</v>
      </c>
      <c r="C157" s="37" t="s">
        <v>33</v>
      </c>
      <c r="D157" s="37" t="s">
        <v>17</v>
      </c>
      <c r="E157" s="36" t="s">
        <v>18</v>
      </c>
      <c r="F157" s="37" t="s">
        <v>206</v>
      </c>
      <c r="G157" s="47">
        <v>29680</v>
      </c>
      <c r="H157" s="47">
        <v>0</v>
      </c>
      <c r="I157" s="38">
        <f t="shared" si="2"/>
        <v>0</v>
      </c>
    </row>
    <row r="158" spans="1:9" ht="63.75" outlineLevel="2">
      <c r="A158" s="30" t="s">
        <v>101</v>
      </c>
      <c r="B158" s="30" t="s">
        <v>5</v>
      </c>
      <c r="C158" s="30" t="s">
        <v>124</v>
      </c>
      <c r="D158" s="30" t="s">
        <v>4</v>
      </c>
      <c r="E158" s="33" t="s">
        <v>125</v>
      </c>
      <c r="F158" s="34"/>
      <c r="G158" s="46">
        <v>230000</v>
      </c>
      <c r="H158" s="46">
        <v>10622</v>
      </c>
      <c r="I158" s="35">
        <f t="shared" si="2"/>
        <v>4.618260869565217</v>
      </c>
    </row>
    <row r="159" spans="1:9" ht="25.5" outlineLevel="3">
      <c r="A159" s="37" t="s">
        <v>101</v>
      </c>
      <c r="B159" s="37" t="s">
        <v>5</v>
      </c>
      <c r="C159" s="37" t="s">
        <v>124</v>
      </c>
      <c r="D159" s="37" t="s">
        <v>17</v>
      </c>
      <c r="E159" s="36" t="s">
        <v>18</v>
      </c>
      <c r="F159" s="37" t="s">
        <v>206</v>
      </c>
      <c r="G159" s="47">
        <v>230000</v>
      </c>
      <c r="H159" s="47">
        <v>10622</v>
      </c>
      <c r="I159" s="38">
        <f t="shared" si="2"/>
        <v>4.618260869565217</v>
      </c>
    </row>
    <row r="160" spans="1:9" s="27" customFormat="1" ht="25.5" outlineLevel="1">
      <c r="A160" s="2" t="s">
        <v>101</v>
      </c>
      <c r="B160" s="2" t="s">
        <v>101</v>
      </c>
      <c r="C160" s="2" t="s">
        <v>4</v>
      </c>
      <c r="D160" s="2" t="s">
        <v>4</v>
      </c>
      <c r="E160" s="1" t="s">
        <v>128</v>
      </c>
      <c r="F160" s="2" t="s">
        <v>4</v>
      </c>
      <c r="G160" s="45">
        <v>1967491</v>
      </c>
      <c r="H160" s="45">
        <v>384762.24</v>
      </c>
      <c r="I160" s="32">
        <f t="shared" si="2"/>
        <v>19.55598475418693</v>
      </c>
    </row>
    <row r="161" spans="1:9" ht="89.25" outlineLevel="2">
      <c r="A161" s="30" t="s">
        <v>101</v>
      </c>
      <c r="B161" s="30" t="s">
        <v>101</v>
      </c>
      <c r="C161" s="30" t="s">
        <v>126</v>
      </c>
      <c r="D161" s="30" t="s">
        <v>4</v>
      </c>
      <c r="E161" s="33" t="s">
        <v>127</v>
      </c>
      <c r="F161" s="34"/>
      <c r="G161" s="46">
        <v>337500</v>
      </c>
      <c r="H161" s="46">
        <v>120316.7</v>
      </c>
      <c r="I161" s="38">
        <f t="shared" si="2"/>
        <v>35.64939259259259</v>
      </c>
    </row>
    <row r="162" spans="1:9" ht="25.5" outlineLevel="3">
      <c r="A162" s="37" t="s">
        <v>101</v>
      </c>
      <c r="B162" s="37" t="s">
        <v>101</v>
      </c>
      <c r="C162" s="37" t="s">
        <v>126</v>
      </c>
      <c r="D162" s="37" t="s">
        <v>17</v>
      </c>
      <c r="E162" s="36" t="s">
        <v>18</v>
      </c>
      <c r="F162" s="37" t="s">
        <v>206</v>
      </c>
      <c r="G162" s="47">
        <v>337500</v>
      </c>
      <c r="H162" s="47">
        <v>120316.7</v>
      </c>
      <c r="I162" s="38">
        <f t="shared" si="2"/>
        <v>35.64939259259259</v>
      </c>
    </row>
    <row r="163" spans="1:9" ht="76.5" outlineLevel="2">
      <c r="A163" s="30" t="s">
        <v>101</v>
      </c>
      <c r="B163" s="30" t="s">
        <v>101</v>
      </c>
      <c r="C163" s="30" t="s">
        <v>129</v>
      </c>
      <c r="D163" s="30" t="s">
        <v>4</v>
      </c>
      <c r="E163" s="33" t="s">
        <v>130</v>
      </c>
      <c r="F163" s="34"/>
      <c r="G163" s="46">
        <v>1629991</v>
      </c>
      <c r="H163" s="46">
        <v>264445.54</v>
      </c>
      <c r="I163" s="38">
        <f t="shared" si="2"/>
        <v>16.22374233968163</v>
      </c>
    </row>
    <row r="164" spans="1:9" ht="51" outlineLevel="3">
      <c r="A164" s="37" t="s">
        <v>101</v>
      </c>
      <c r="B164" s="37" t="s">
        <v>101</v>
      </c>
      <c r="C164" s="37" t="s">
        <v>129</v>
      </c>
      <c r="D164" s="37" t="s">
        <v>83</v>
      </c>
      <c r="E164" s="36" t="s">
        <v>84</v>
      </c>
      <c r="F164" s="37" t="s">
        <v>206</v>
      </c>
      <c r="G164" s="47">
        <v>1234671</v>
      </c>
      <c r="H164" s="47">
        <v>139945.54</v>
      </c>
      <c r="I164" s="38">
        <f t="shared" si="2"/>
        <v>11.334642184031212</v>
      </c>
    </row>
    <row r="165" spans="1:9" ht="25.5" outlineLevel="3">
      <c r="A165" s="37" t="s">
        <v>101</v>
      </c>
      <c r="B165" s="37" t="s">
        <v>101</v>
      </c>
      <c r="C165" s="37" t="s">
        <v>129</v>
      </c>
      <c r="D165" s="37" t="s">
        <v>17</v>
      </c>
      <c r="E165" s="36" t="s">
        <v>18</v>
      </c>
      <c r="F165" s="37" t="s">
        <v>206</v>
      </c>
      <c r="G165" s="47">
        <v>395320</v>
      </c>
      <c r="H165" s="47">
        <v>124500</v>
      </c>
      <c r="I165" s="38">
        <f t="shared" si="2"/>
        <v>31.4934736416068</v>
      </c>
    </row>
    <row r="166" spans="1:9" s="27" customFormat="1" ht="25.5" outlineLevel="1">
      <c r="A166" s="2" t="s">
        <v>101</v>
      </c>
      <c r="B166" s="2" t="s">
        <v>63</v>
      </c>
      <c r="C166" s="2" t="s">
        <v>4</v>
      </c>
      <c r="D166" s="2" t="s">
        <v>4</v>
      </c>
      <c r="E166" s="1" t="s">
        <v>131</v>
      </c>
      <c r="F166" s="2"/>
      <c r="G166" s="45">
        <v>20299347.91</v>
      </c>
      <c r="H166" s="45">
        <v>10382178.15</v>
      </c>
      <c r="I166" s="32">
        <f t="shared" si="2"/>
        <v>51.145377654646055</v>
      </c>
    </row>
    <row r="167" spans="1:9" ht="12.75" outlineLevel="2">
      <c r="A167" s="30" t="s">
        <v>101</v>
      </c>
      <c r="B167" s="30" t="s">
        <v>63</v>
      </c>
      <c r="C167" s="30" t="s">
        <v>20</v>
      </c>
      <c r="D167" s="30" t="s">
        <v>4</v>
      </c>
      <c r="E167" s="33" t="s">
        <v>21</v>
      </c>
      <c r="F167" s="34"/>
      <c r="G167" s="46">
        <v>3549459.27</v>
      </c>
      <c r="H167" s="46">
        <v>1210866.45</v>
      </c>
      <c r="I167" s="35">
        <f t="shared" si="2"/>
        <v>34.11411028812848</v>
      </c>
    </row>
    <row r="168" spans="1:9" ht="25.5" outlineLevel="3">
      <c r="A168" s="37" t="s">
        <v>101</v>
      </c>
      <c r="B168" s="37" t="s">
        <v>63</v>
      </c>
      <c r="C168" s="37" t="s">
        <v>20</v>
      </c>
      <c r="D168" s="37" t="s">
        <v>8</v>
      </c>
      <c r="E168" s="36" t="s">
        <v>10</v>
      </c>
      <c r="F168" s="37" t="s">
        <v>206</v>
      </c>
      <c r="G168" s="47">
        <v>3310859.27</v>
      </c>
      <c r="H168" s="47">
        <v>1160128.45</v>
      </c>
      <c r="I168" s="38">
        <f t="shared" si="2"/>
        <v>35.04010153835382</v>
      </c>
    </row>
    <row r="169" spans="1:9" ht="25.5" outlineLevel="3">
      <c r="A169" s="37" t="s">
        <v>101</v>
      </c>
      <c r="B169" s="37" t="s">
        <v>63</v>
      </c>
      <c r="C169" s="37" t="s">
        <v>20</v>
      </c>
      <c r="D169" s="37" t="s">
        <v>11</v>
      </c>
      <c r="E169" s="36" t="s">
        <v>12</v>
      </c>
      <c r="F169" s="37" t="s">
        <v>206</v>
      </c>
      <c r="G169" s="47">
        <v>230600</v>
      </c>
      <c r="H169" s="47">
        <v>50738</v>
      </c>
      <c r="I169" s="38">
        <f t="shared" si="2"/>
        <v>22.002601908065916</v>
      </c>
    </row>
    <row r="170" spans="1:9" ht="25.5" outlineLevel="3">
      <c r="A170" s="37" t="s">
        <v>101</v>
      </c>
      <c r="B170" s="37" t="s">
        <v>63</v>
      </c>
      <c r="C170" s="37" t="s">
        <v>20</v>
      </c>
      <c r="D170" s="37" t="s">
        <v>17</v>
      </c>
      <c r="E170" s="36" t="s">
        <v>18</v>
      </c>
      <c r="F170" s="37" t="s">
        <v>206</v>
      </c>
      <c r="G170" s="47">
        <v>8000</v>
      </c>
      <c r="H170" s="47">
        <v>0</v>
      </c>
      <c r="I170" s="38">
        <f t="shared" si="2"/>
        <v>0</v>
      </c>
    </row>
    <row r="171" spans="1:9" ht="114.75" outlineLevel="2">
      <c r="A171" s="30" t="s">
        <v>101</v>
      </c>
      <c r="B171" s="30" t="s">
        <v>63</v>
      </c>
      <c r="C171" s="30" t="s">
        <v>29</v>
      </c>
      <c r="D171" s="30" t="s">
        <v>4</v>
      </c>
      <c r="E171" s="33" t="s">
        <v>30</v>
      </c>
      <c r="F171" s="34"/>
      <c r="G171" s="46">
        <v>655920</v>
      </c>
      <c r="H171" s="46">
        <v>655920</v>
      </c>
      <c r="I171" s="35">
        <f t="shared" si="2"/>
        <v>100</v>
      </c>
    </row>
    <row r="172" spans="1:9" ht="25.5" outlineLevel="3">
      <c r="A172" s="37" t="s">
        <v>101</v>
      </c>
      <c r="B172" s="37" t="s">
        <v>63</v>
      </c>
      <c r="C172" s="37" t="s">
        <v>29</v>
      </c>
      <c r="D172" s="37" t="s">
        <v>17</v>
      </c>
      <c r="E172" s="36" t="s">
        <v>18</v>
      </c>
      <c r="F172" s="37" t="s">
        <v>206</v>
      </c>
      <c r="G172" s="47">
        <v>655920</v>
      </c>
      <c r="H172" s="47">
        <v>655920</v>
      </c>
      <c r="I172" s="38">
        <f t="shared" si="2"/>
        <v>100</v>
      </c>
    </row>
    <row r="173" spans="1:9" ht="51" outlineLevel="2">
      <c r="A173" s="30" t="s">
        <v>101</v>
      </c>
      <c r="B173" s="30" t="s">
        <v>63</v>
      </c>
      <c r="C173" s="30" t="s">
        <v>132</v>
      </c>
      <c r="D173" s="30" t="s">
        <v>4</v>
      </c>
      <c r="E173" s="33" t="s">
        <v>133</v>
      </c>
      <c r="F173" s="34"/>
      <c r="G173" s="46">
        <v>13778256.64</v>
      </c>
      <c r="H173" s="46">
        <v>7116802.2</v>
      </c>
      <c r="I173" s="35">
        <f t="shared" si="2"/>
        <v>51.65241427815355</v>
      </c>
    </row>
    <row r="174" spans="1:9" ht="51" outlineLevel="3">
      <c r="A174" s="37" t="s">
        <v>101</v>
      </c>
      <c r="B174" s="37" t="s">
        <v>63</v>
      </c>
      <c r="C174" s="37" t="s">
        <v>132</v>
      </c>
      <c r="D174" s="37" t="s">
        <v>83</v>
      </c>
      <c r="E174" s="36" t="s">
        <v>84</v>
      </c>
      <c r="F174" s="37" t="s">
        <v>206</v>
      </c>
      <c r="G174" s="47">
        <v>10671439.61</v>
      </c>
      <c r="H174" s="47">
        <v>6240369.88</v>
      </c>
      <c r="I174" s="38">
        <f t="shared" si="2"/>
        <v>58.47730117080239</v>
      </c>
    </row>
    <row r="175" spans="1:9" ht="38.25" outlineLevel="3">
      <c r="A175" s="37" t="s">
        <v>101</v>
      </c>
      <c r="B175" s="37" t="s">
        <v>63</v>
      </c>
      <c r="C175" s="37" t="s">
        <v>132</v>
      </c>
      <c r="D175" s="37" t="s">
        <v>85</v>
      </c>
      <c r="E175" s="36" t="s">
        <v>86</v>
      </c>
      <c r="F175" s="37" t="s">
        <v>206</v>
      </c>
      <c r="G175" s="47">
        <v>891000</v>
      </c>
      <c r="H175" s="47">
        <v>64496</v>
      </c>
      <c r="I175" s="38">
        <f t="shared" si="2"/>
        <v>7.238608305274972</v>
      </c>
    </row>
    <row r="176" spans="1:9" ht="25.5" outlineLevel="3">
      <c r="A176" s="37" t="s">
        <v>101</v>
      </c>
      <c r="B176" s="37" t="s">
        <v>63</v>
      </c>
      <c r="C176" s="37" t="s">
        <v>132</v>
      </c>
      <c r="D176" s="37" t="s">
        <v>17</v>
      </c>
      <c r="E176" s="36" t="s">
        <v>18</v>
      </c>
      <c r="F176" s="37" t="s">
        <v>206</v>
      </c>
      <c r="G176" s="47">
        <v>2210817.03</v>
      </c>
      <c r="H176" s="47">
        <v>807046.51</v>
      </c>
      <c r="I176" s="38">
        <f t="shared" si="2"/>
        <v>36.50444605087921</v>
      </c>
    </row>
    <row r="177" spans="1:9" ht="25.5" outlineLevel="3">
      <c r="A177" s="37" t="s">
        <v>101</v>
      </c>
      <c r="B177" s="37" t="s">
        <v>63</v>
      </c>
      <c r="C177" s="37" t="s">
        <v>132</v>
      </c>
      <c r="D177" s="37" t="s">
        <v>25</v>
      </c>
      <c r="E177" s="36" t="s">
        <v>26</v>
      </c>
      <c r="F177" s="37" t="s">
        <v>206</v>
      </c>
      <c r="G177" s="47">
        <v>5000</v>
      </c>
      <c r="H177" s="47">
        <v>4889.81</v>
      </c>
      <c r="I177" s="38">
        <f t="shared" si="2"/>
        <v>97.79620000000001</v>
      </c>
    </row>
    <row r="178" spans="1:9" ht="38.25" outlineLevel="2">
      <c r="A178" s="30" t="s">
        <v>101</v>
      </c>
      <c r="B178" s="30" t="s">
        <v>63</v>
      </c>
      <c r="C178" s="30" t="s">
        <v>107</v>
      </c>
      <c r="D178" s="30" t="s">
        <v>4</v>
      </c>
      <c r="E178" s="33" t="s">
        <v>108</v>
      </c>
      <c r="F178" s="34"/>
      <c r="G178" s="46">
        <v>412272</v>
      </c>
      <c r="H178" s="46">
        <v>78914</v>
      </c>
      <c r="I178" s="35">
        <f t="shared" si="2"/>
        <v>19.141246555671984</v>
      </c>
    </row>
    <row r="179" spans="1:9" ht="38.25" outlineLevel="3">
      <c r="A179" s="37" t="s">
        <v>101</v>
      </c>
      <c r="B179" s="37" t="s">
        <v>63</v>
      </c>
      <c r="C179" s="37" t="s">
        <v>107</v>
      </c>
      <c r="D179" s="37" t="s">
        <v>85</v>
      </c>
      <c r="E179" s="36" t="s">
        <v>86</v>
      </c>
      <c r="F179" s="37" t="s">
        <v>206</v>
      </c>
      <c r="G179" s="47">
        <v>18500</v>
      </c>
      <c r="H179" s="47">
        <v>0</v>
      </c>
      <c r="I179" s="38">
        <f t="shared" si="2"/>
        <v>0</v>
      </c>
    </row>
    <row r="180" spans="1:9" ht="25.5" outlineLevel="3">
      <c r="A180" s="37" t="s">
        <v>101</v>
      </c>
      <c r="B180" s="37" t="s">
        <v>63</v>
      </c>
      <c r="C180" s="37" t="s">
        <v>107</v>
      </c>
      <c r="D180" s="37" t="s">
        <v>17</v>
      </c>
      <c r="E180" s="36" t="s">
        <v>18</v>
      </c>
      <c r="F180" s="37" t="s">
        <v>206</v>
      </c>
      <c r="G180" s="47">
        <v>393772</v>
      </c>
      <c r="H180" s="47">
        <v>78914</v>
      </c>
      <c r="I180" s="38">
        <f t="shared" si="2"/>
        <v>20.040531068740286</v>
      </c>
    </row>
    <row r="181" spans="1:9" ht="63.75" outlineLevel="2">
      <c r="A181" s="30" t="s">
        <v>101</v>
      </c>
      <c r="B181" s="30" t="s">
        <v>63</v>
      </c>
      <c r="C181" s="30" t="s">
        <v>122</v>
      </c>
      <c r="D181" s="30" t="s">
        <v>4</v>
      </c>
      <c r="E181" s="33" t="s">
        <v>123</v>
      </c>
      <c r="F181" s="34"/>
      <c r="G181" s="46">
        <v>1403440</v>
      </c>
      <c r="H181" s="46">
        <v>836895.5</v>
      </c>
      <c r="I181" s="35">
        <f t="shared" si="2"/>
        <v>59.63172632959015</v>
      </c>
    </row>
    <row r="182" spans="1:9" ht="38.25" outlineLevel="3">
      <c r="A182" s="37" t="s">
        <v>101</v>
      </c>
      <c r="B182" s="37" t="s">
        <v>63</v>
      </c>
      <c r="C182" s="37" t="s">
        <v>122</v>
      </c>
      <c r="D182" s="37" t="s">
        <v>85</v>
      </c>
      <c r="E182" s="36" t="s">
        <v>86</v>
      </c>
      <c r="F182" s="37" t="s">
        <v>206</v>
      </c>
      <c r="G182" s="47">
        <v>741240</v>
      </c>
      <c r="H182" s="47">
        <v>414374</v>
      </c>
      <c r="I182" s="38">
        <f t="shared" si="2"/>
        <v>55.902811505045605</v>
      </c>
    </row>
    <row r="183" spans="1:9" ht="25.5" outlineLevel="3">
      <c r="A183" s="37" t="s">
        <v>101</v>
      </c>
      <c r="B183" s="37" t="s">
        <v>63</v>
      </c>
      <c r="C183" s="37" t="s">
        <v>122</v>
      </c>
      <c r="D183" s="37" t="s">
        <v>17</v>
      </c>
      <c r="E183" s="36" t="s">
        <v>18</v>
      </c>
      <c r="F183" s="37" t="s">
        <v>206</v>
      </c>
      <c r="G183" s="47">
        <v>662200</v>
      </c>
      <c r="H183" s="47">
        <v>422521.5</v>
      </c>
      <c r="I183" s="38">
        <f t="shared" si="2"/>
        <v>63.80572334642102</v>
      </c>
    </row>
    <row r="184" spans="1:9" ht="25.5" outlineLevel="2">
      <c r="A184" s="30" t="s">
        <v>101</v>
      </c>
      <c r="B184" s="30" t="s">
        <v>63</v>
      </c>
      <c r="C184" s="30" t="s">
        <v>134</v>
      </c>
      <c r="D184" s="30" t="s">
        <v>4</v>
      </c>
      <c r="E184" s="33" t="s">
        <v>135</v>
      </c>
      <c r="F184" s="34"/>
      <c r="G184" s="46">
        <v>500000</v>
      </c>
      <c r="H184" s="46">
        <v>482780</v>
      </c>
      <c r="I184" s="35">
        <f t="shared" si="2"/>
        <v>96.556</v>
      </c>
    </row>
    <row r="185" spans="1:9" ht="25.5" outlineLevel="3">
      <c r="A185" s="37" t="s">
        <v>101</v>
      </c>
      <c r="B185" s="37" t="s">
        <v>63</v>
      </c>
      <c r="C185" s="37" t="s">
        <v>134</v>
      </c>
      <c r="D185" s="37" t="s">
        <v>17</v>
      </c>
      <c r="E185" s="36" t="s">
        <v>18</v>
      </c>
      <c r="F185" s="37" t="s">
        <v>206</v>
      </c>
      <c r="G185" s="47">
        <v>500000</v>
      </c>
      <c r="H185" s="47">
        <v>482780</v>
      </c>
      <c r="I185" s="38">
        <f t="shared" si="2"/>
        <v>96.556</v>
      </c>
    </row>
    <row r="186" spans="1:9" s="25" customFormat="1" ht="12.75" customHeight="1">
      <c r="A186" s="4" t="s">
        <v>136</v>
      </c>
      <c r="B186" s="4" t="s">
        <v>186</v>
      </c>
      <c r="C186" s="50" t="s">
        <v>192</v>
      </c>
      <c r="D186" s="50"/>
      <c r="E186" s="50"/>
      <c r="F186" s="50"/>
      <c r="G186" s="44">
        <v>31515480.66</v>
      </c>
      <c r="H186" s="44">
        <v>15857208.11</v>
      </c>
      <c r="I186" s="31">
        <f t="shared" si="2"/>
        <v>50.31561562101207</v>
      </c>
    </row>
    <row r="187" spans="1:9" s="26" customFormat="1" ht="12.75" outlineLevel="1">
      <c r="A187" s="2" t="s">
        <v>136</v>
      </c>
      <c r="B187" s="2" t="s">
        <v>3</v>
      </c>
      <c r="C187" s="2" t="s">
        <v>4</v>
      </c>
      <c r="D187" s="2" t="s">
        <v>4</v>
      </c>
      <c r="E187" s="3" t="s">
        <v>139</v>
      </c>
      <c r="F187" s="2"/>
      <c r="G187" s="45">
        <v>31515480.66</v>
      </c>
      <c r="H187" s="45">
        <v>15857208.11</v>
      </c>
      <c r="I187" s="32">
        <f t="shared" si="2"/>
        <v>50.31561562101207</v>
      </c>
    </row>
    <row r="188" spans="1:9" ht="63.75" outlineLevel="2">
      <c r="A188" s="30" t="s">
        <v>136</v>
      </c>
      <c r="B188" s="30" t="s">
        <v>3</v>
      </c>
      <c r="C188" s="30" t="s">
        <v>137</v>
      </c>
      <c r="D188" s="30" t="s">
        <v>4</v>
      </c>
      <c r="E188" s="33" t="s">
        <v>138</v>
      </c>
      <c r="F188" s="34"/>
      <c r="G188" s="46">
        <v>2000</v>
      </c>
      <c r="H188" s="46">
        <v>0</v>
      </c>
      <c r="I188" s="35">
        <f t="shared" si="2"/>
        <v>0</v>
      </c>
    </row>
    <row r="189" spans="1:9" ht="25.5" outlineLevel="3">
      <c r="A189" s="37" t="s">
        <v>136</v>
      </c>
      <c r="B189" s="37" t="s">
        <v>3</v>
      </c>
      <c r="C189" s="37" t="s">
        <v>137</v>
      </c>
      <c r="D189" s="37" t="s">
        <v>17</v>
      </c>
      <c r="E189" s="36" t="s">
        <v>18</v>
      </c>
      <c r="F189" s="37" t="s">
        <v>206</v>
      </c>
      <c r="G189" s="47">
        <v>2000</v>
      </c>
      <c r="H189" s="47">
        <v>0</v>
      </c>
      <c r="I189" s="38">
        <f t="shared" si="2"/>
        <v>0</v>
      </c>
    </row>
    <row r="190" spans="1:9" ht="76.5" outlineLevel="2">
      <c r="A190" s="30" t="s">
        <v>136</v>
      </c>
      <c r="B190" s="30" t="s">
        <v>3</v>
      </c>
      <c r="C190" s="30" t="s">
        <v>140</v>
      </c>
      <c r="D190" s="30" t="s">
        <v>4</v>
      </c>
      <c r="E190" s="33" t="s">
        <v>141</v>
      </c>
      <c r="F190" s="34"/>
      <c r="G190" s="46">
        <v>2000</v>
      </c>
      <c r="H190" s="46">
        <v>0</v>
      </c>
      <c r="I190" s="38">
        <f t="shared" si="2"/>
        <v>0</v>
      </c>
    </row>
    <row r="191" spans="1:9" ht="25.5" outlineLevel="3">
      <c r="A191" s="37" t="s">
        <v>136</v>
      </c>
      <c r="B191" s="37" t="s">
        <v>3</v>
      </c>
      <c r="C191" s="37" t="s">
        <v>140</v>
      </c>
      <c r="D191" s="37" t="s">
        <v>17</v>
      </c>
      <c r="E191" s="36" t="s">
        <v>18</v>
      </c>
      <c r="F191" s="37" t="s">
        <v>206</v>
      </c>
      <c r="G191" s="47">
        <v>2000</v>
      </c>
      <c r="H191" s="47">
        <v>0</v>
      </c>
      <c r="I191" s="38">
        <f t="shared" si="2"/>
        <v>0</v>
      </c>
    </row>
    <row r="192" spans="1:9" ht="114.75" outlineLevel="2">
      <c r="A192" s="30" t="s">
        <v>136</v>
      </c>
      <c r="B192" s="30" t="s">
        <v>3</v>
      </c>
      <c r="C192" s="30" t="s">
        <v>29</v>
      </c>
      <c r="D192" s="30" t="s">
        <v>4</v>
      </c>
      <c r="E192" s="33" t="s">
        <v>30</v>
      </c>
      <c r="F192" s="34"/>
      <c r="G192" s="46">
        <v>1101300</v>
      </c>
      <c r="H192" s="46">
        <v>1101300</v>
      </c>
      <c r="I192" s="35">
        <f t="shared" si="2"/>
        <v>100</v>
      </c>
    </row>
    <row r="193" spans="1:9" ht="25.5" outlineLevel="3">
      <c r="A193" s="37" t="s">
        <v>136</v>
      </c>
      <c r="B193" s="37" t="s">
        <v>3</v>
      </c>
      <c r="C193" s="37" t="s">
        <v>29</v>
      </c>
      <c r="D193" s="37" t="s">
        <v>17</v>
      </c>
      <c r="E193" s="36" t="s">
        <v>18</v>
      </c>
      <c r="F193" s="37" t="s">
        <v>206</v>
      </c>
      <c r="G193" s="47">
        <v>1101300</v>
      </c>
      <c r="H193" s="47">
        <v>1101300</v>
      </c>
      <c r="I193" s="38">
        <f t="shared" si="2"/>
        <v>100</v>
      </c>
    </row>
    <row r="194" spans="1:9" ht="76.5" outlineLevel="2">
      <c r="A194" s="30" t="s">
        <v>136</v>
      </c>
      <c r="B194" s="30" t="s">
        <v>3</v>
      </c>
      <c r="C194" s="30" t="s">
        <v>142</v>
      </c>
      <c r="D194" s="30" t="s">
        <v>4</v>
      </c>
      <c r="E194" s="33" t="s">
        <v>143</v>
      </c>
      <c r="F194" s="34"/>
      <c r="G194" s="46">
        <v>113300</v>
      </c>
      <c r="H194" s="46">
        <v>0</v>
      </c>
      <c r="I194" s="35">
        <f t="shared" si="2"/>
        <v>0</v>
      </c>
    </row>
    <row r="195" spans="1:9" ht="25.5" outlineLevel="3">
      <c r="A195" s="37" t="s">
        <v>136</v>
      </c>
      <c r="B195" s="37" t="s">
        <v>3</v>
      </c>
      <c r="C195" s="37" t="s">
        <v>142</v>
      </c>
      <c r="D195" s="37" t="s">
        <v>17</v>
      </c>
      <c r="E195" s="36" t="s">
        <v>18</v>
      </c>
      <c r="F195" s="37" t="s">
        <v>206</v>
      </c>
      <c r="G195" s="47">
        <v>113300</v>
      </c>
      <c r="H195" s="47">
        <v>0</v>
      </c>
      <c r="I195" s="38">
        <f t="shared" si="2"/>
        <v>0</v>
      </c>
    </row>
    <row r="196" spans="1:9" ht="51" outlineLevel="2">
      <c r="A196" s="30" t="s">
        <v>136</v>
      </c>
      <c r="B196" s="30" t="s">
        <v>3</v>
      </c>
      <c r="C196" s="30" t="s">
        <v>31</v>
      </c>
      <c r="D196" s="30" t="s">
        <v>4</v>
      </c>
      <c r="E196" s="33" t="s">
        <v>32</v>
      </c>
      <c r="F196" s="34"/>
      <c r="G196" s="46">
        <v>253246</v>
      </c>
      <c r="H196" s="46">
        <v>253246</v>
      </c>
      <c r="I196" s="35">
        <f t="shared" si="2"/>
        <v>100</v>
      </c>
    </row>
    <row r="197" spans="1:9" ht="25.5" outlineLevel="3">
      <c r="A197" s="37" t="s">
        <v>136</v>
      </c>
      <c r="B197" s="37" t="s">
        <v>3</v>
      </c>
      <c r="C197" s="37" t="s">
        <v>31</v>
      </c>
      <c r="D197" s="37" t="s">
        <v>17</v>
      </c>
      <c r="E197" s="36" t="s">
        <v>18</v>
      </c>
      <c r="F197" s="37" t="s">
        <v>206</v>
      </c>
      <c r="G197" s="47">
        <v>253246</v>
      </c>
      <c r="H197" s="47">
        <v>253246</v>
      </c>
      <c r="I197" s="38">
        <f aca="true" t="shared" si="3" ref="I197:I249">H197/G197%</f>
        <v>100</v>
      </c>
    </row>
    <row r="198" spans="1:9" ht="38.25" outlineLevel="2">
      <c r="A198" s="30" t="s">
        <v>136</v>
      </c>
      <c r="B198" s="30" t="s">
        <v>3</v>
      </c>
      <c r="C198" s="30" t="s">
        <v>33</v>
      </c>
      <c r="D198" s="30" t="s">
        <v>4</v>
      </c>
      <c r="E198" s="33" t="s">
        <v>34</v>
      </c>
      <c r="F198" s="34"/>
      <c r="G198" s="46">
        <v>155000</v>
      </c>
      <c r="H198" s="46">
        <v>0</v>
      </c>
      <c r="I198" s="35">
        <f t="shared" si="3"/>
        <v>0</v>
      </c>
    </row>
    <row r="199" spans="1:9" ht="38.25" outlineLevel="3">
      <c r="A199" s="37" t="s">
        <v>136</v>
      </c>
      <c r="B199" s="37" t="s">
        <v>3</v>
      </c>
      <c r="C199" s="37" t="s">
        <v>33</v>
      </c>
      <c r="D199" s="37" t="s">
        <v>85</v>
      </c>
      <c r="E199" s="36" t="s">
        <v>86</v>
      </c>
      <c r="F199" s="37" t="s">
        <v>206</v>
      </c>
      <c r="G199" s="47">
        <v>125320</v>
      </c>
      <c r="H199" s="47">
        <v>0</v>
      </c>
      <c r="I199" s="38">
        <f t="shared" si="3"/>
        <v>0</v>
      </c>
    </row>
    <row r="200" spans="1:9" ht="38.25" outlineLevel="3">
      <c r="A200" s="37" t="s">
        <v>136</v>
      </c>
      <c r="B200" s="37" t="s">
        <v>3</v>
      </c>
      <c r="C200" s="37" t="s">
        <v>33</v>
      </c>
      <c r="D200" s="37" t="s">
        <v>17</v>
      </c>
      <c r="E200" s="36" t="s">
        <v>34</v>
      </c>
      <c r="F200" s="37" t="s">
        <v>206</v>
      </c>
      <c r="G200" s="47">
        <v>29680</v>
      </c>
      <c r="H200" s="47">
        <v>0</v>
      </c>
      <c r="I200" s="38">
        <f t="shared" si="3"/>
        <v>0</v>
      </c>
    </row>
    <row r="201" spans="1:9" ht="38.25" outlineLevel="2">
      <c r="A201" s="30" t="s">
        <v>136</v>
      </c>
      <c r="B201" s="30" t="s">
        <v>3</v>
      </c>
      <c r="C201" s="30" t="s">
        <v>144</v>
      </c>
      <c r="D201" s="30" t="s">
        <v>4</v>
      </c>
      <c r="E201" s="33" t="s">
        <v>145</v>
      </c>
      <c r="F201" s="34"/>
      <c r="G201" s="46">
        <v>29882034.66</v>
      </c>
      <c r="H201" s="46">
        <v>14499659.85</v>
      </c>
      <c r="I201" s="35">
        <f t="shared" si="3"/>
        <v>48.523000575356406</v>
      </c>
    </row>
    <row r="202" spans="1:9" ht="51" outlineLevel="3">
      <c r="A202" s="37" t="s">
        <v>136</v>
      </c>
      <c r="B202" s="37" t="s">
        <v>3</v>
      </c>
      <c r="C202" s="37" t="s">
        <v>144</v>
      </c>
      <c r="D202" s="37" t="s">
        <v>83</v>
      </c>
      <c r="E202" s="36" t="s">
        <v>84</v>
      </c>
      <c r="F202" s="37" t="s">
        <v>206</v>
      </c>
      <c r="G202" s="47">
        <v>23406098.88</v>
      </c>
      <c r="H202" s="47">
        <v>10302327.01</v>
      </c>
      <c r="I202" s="38">
        <f t="shared" si="3"/>
        <v>44.01556646760607</v>
      </c>
    </row>
    <row r="203" spans="1:9" ht="38.25" outlineLevel="3">
      <c r="A203" s="37" t="s">
        <v>136</v>
      </c>
      <c r="B203" s="37" t="s">
        <v>3</v>
      </c>
      <c r="C203" s="37" t="s">
        <v>144</v>
      </c>
      <c r="D203" s="37" t="s">
        <v>85</v>
      </c>
      <c r="E203" s="36" t="s">
        <v>86</v>
      </c>
      <c r="F203" s="37" t="s">
        <v>206</v>
      </c>
      <c r="G203" s="47">
        <v>986096.83</v>
      </c>
      <c r="H203" s="47">
        <v>662077.66</v>
      </c>
      <c r="I203" s="38">
        <f t="shared" si="3"/>
        <v>67.14124210296873</v>
      </c>
    </row>
    <row r="204" spans="1:9" ht="25.5" outlineLevel="3">
      <c r="A204" s="37" t="s">
        <v>136</v>
      </c>
      <c r="B204" s="37" t="s">
        <v>3</v>
      </c>
      <c r="C204" s="37" t="s">
        <v>144</v>
      </c>
      <c r="D204" s="37" t="s">
        <v>17</v>
      </c>
      <c r="E204" s="36" t="s">
        <v>18</v>
      </c>
      <c r="F204" s="37" t="s">
        <v>206</v>
      </c>
      <c r="G204" s="47">
        <v>5485821.22</v>
      </c>
      <c r="H204" s="47">
        <v>3535037.45</v>
      </c>
      <c r="I204" s="38">
        <f t="shared" si="3"/>
        <v>64.43953071441874</v>
      </c>
    </row>
    <row r="205" spans="1:9" ht="25.5" outlineLevel="3">
      <c r="A205" s="37" t="s">
        <v>136</v>
      </c>
      <c r="B205" s="37" t="s">
        <v>3</v>
      </c>
      <c r="C205" s="37" t="s">
        <v>144</v>
      </c>
      <c r="D205" s="37" t="s">
        <v>25</v>
      </c>
      <c r="E205" s="36" t="s">
        <v>26</v>
      </c>
      <c r="F205" s="37" t="s">
        <v>206</v>
      </c>
      <c r="G205" s="47">
        <v>4017.73</v>
      </c>
      <c r="H205" s="47">
        <v>217.73</v>
      </c>
      <c r="I205" s="38">
        <f t="shared" si="3"/>
        <v>5.419229266277226</v>
      </c>
    </row>
    <row r="206" spans="1:9" ht="38.25" outlineLevel="2">
      <c r="A206" s="30" t="s">
        <v>136</v>
      </c>
      <c r="B206" s="30" t="s">
        <v>3</v>
      </c>
      <c r="C206" s="30" t="s">
        <v>146</v>
      </c>
      <c r="D206" s="30" t="s">
        <v>4</v>
      </c>
      <c r="E206" s="33" t="s">
        <v>147</v>
      </c>
      <c r="F206" s="34"/>
      <c r="G206" s="46">
        <v>4600</v>
      </c>
      <c r="H206" s="46">
        <v>3002.26</v>
      </c>
      <c r="I206" s="35">
        <f t="shared" si="3"/>
        <v>65.26652173913044</v>
      </c>
    </row>
    <row r="207" spans="1:9" ht="25.5" outlineLevel="3">
      <c r="A207" s="37" t="s">
        <v>136</v>
      </c>
      <c r="B207" s="37" t="s">
        <v>3</v>
      </c>
      <c r="C207" s="37" t="s">
        <v>146</v>
      </c>
      <c r="D207" s="37" t="s">
        <v>25</v>
      </c>
      <c r="E207" s="36" t="s">
        <v>26</v>
      </c>
      <c r="F207" s="37" t="s">
        <v>206</v>
      </c>
      <c r="G207" s="47">
        <v>4600</v>
      </c>
      <c r="H207" s="47">
        <v>3002.26</v>
      </c>
      <c r="I207" s="38">
        <f t="shared" si="3"/>
        <v>65.26652173913044</v>
      </c>
    </row>
    <row r="208" spans="1:9" ht="76.5" outlineLevel="2">
      <c r="A208" s="30" t="s">
        <v>136</v>
      </c>
      <c r="B208" s="30" t="s">
        <v>3</v>
      </c>
      <c r="C208" s="30" t="s">
        <v>148</v>
      </c>
      <c r="D208" s="30" t="s">
        <v>4</v>
      </c>
      <c r="E208" s="33" t="s">
        <v>149</v>
      </c>
      <c r="F208" s="34"/>
      <c r="G208" s="46">
        <v>2000</v>
      </c>
      <c r="H208" s="46">
        <v>0</v>
      </c>
      <c r="I208" s="35">
        <f t="shared" si="3"/>
        <v>0</v>
      </c>
    </row>
    <row r="209" spans="1:9" ht="25.5" outlineLevel="3">
      <c r="A209" s="37" t="s">
        <v>136</v>
      </c>
      <c r="B209" s="37" t="s">
        <v>3</v>
      </c>
      <c r="C209" s="37" t="s">
        <v>148</v>
      </c>
      <c r="D209" s="37" t="s">
        <v>17</v>
      </c>
      <c r="E209" s="36" t="s">
        <v>18</v>
      </c>
      <c r="F209" s="37" t="s">
        <v>206</v>
      </c>
      <c r="G209" s="47">
        <v>2000</v>
      </c>
      <c r="H209" s="47">
        <v>0</v>
      </c>
      <c r="I209" s="38">
        <f t="shared" si="3"/>
        <v>0</v>
      </c>
    </row>
    <row r="210" spans="1:9" s="25" customFormat="1" ht="12.75" customHeight="1">
      <c r="A210" s="4" t="s">
        <v>63</v>
      </c>
      <c r="B210" s="4" t="s">
        <v>186</v>
      </c>
      <c r="C210" s="50" t="s">
        <v>191</v>
      </c>
      <c r="D210" s="50"/>
      <c r="E210" s="50"/>
      <c r="F210" s="50"/>
      <c r="G210" s="44">
        <v>32000</v>
      </c>
      <c r="H210" s="44">
        <v>0</v>
      </c>
      <c r="I210" s="31">
        <f t="shared" si="3"/>
        <v>0</v>
      </c>
    </row>
    <row r="211" spans="1:9" s="26" customFormat="1" ht="25.5" outlineLevel="1">
      <c r="A211" s="2" t="s">
        <v>63</v>
      </c>
      <c r="B211" s="2" t="s">
        <v>3</v>
      </c>
      <c r="C211" s="2" t="s">
        <v>4</v>
      </c>
      <c r="D211" s="2" t="s">
        <v>4</v>
      </c>
      <c r="E211" s="3" t="s">
        <v>152</v>
      </c>
      <c r="F211" s="2"/>
      <c r="G211" s="45">
        <v>32000</v>
      </c>
      <c r="H211" s="45">
        <v>0</v>
      </c>
      <c r="I211" s="32">
        <f t="shared" si="3"/>
        <v>0</v>
      </c>
    </row>
    <row r="212" spans="1:9" ht="51" outlineLevel="2">
      <c r="A212" s="30" t="s">
        <v>63</v>
      </c>
      <c r="B212" s="30" t="s">
        <v>3</v>
      </c>
      <c r="C212" s="30" t="s">
        <v>150</v>
      </c>
      <c r="D212" s="30" t="s">
        <v>4</v>
      </c>
      <c r="E212" s="33" t="s">
        <v>151</v>
      </c>
      <c r="F212" s="34"/>
      <c r="G212" s="46">
        <v>32000</v>
      </c>
      <c r="H212" s="46">
        <v>0</v>
      </c>
      <c r="I212" s="35">
        <f t="shared" si="3"/>
        <v>0</v>
      </c>
    </row>
    <row r="213" spans="1:9" ht="25.5" outlineLevel="3">
      <c r="A213" s="37" t="s">
        <v>63</v>
      </c>
      <c r="B213" s="37" t="s">
        <v>3</v>
      </c>
      <c r="C213" s="37" t="s">
        <v>150</v>
      </c>
      <c r="D213" s="37" t="s">
        <v>17</v>
      </c>
      <c r="E213" s="36" t="s">
        <v>18</v>
      </c>
      <c r="F213" s="37" t="s">
        <v>206</v>
      </c>
      <c r="G213" s="47">
        <v>32000</v>
      </c>
      <c r="H213" s="47">
        <v>0</v>
      </c>
      <c r="I213" s="38">
        <f t="shared" si="3"/>
        <v>0</v>
      </c>
    </row>
    <row r="214" spans="1:9" s="25" customFormat="1" ht="12.75" customHeight="1">
      <c r="A214" s="4" t="s">
        <v>153</v>
      </c>
      <c r="B214" s="4" t="s">
        <v>186</v>
      </c>
      <c r="C214" s="50" t="s">
        <v>190</v>
      </c>
      <c r="D214" s="50"/>
      <c r="E214" s="50"/>
      <c r="F214" s="50"/>
      <c r="G214" s="44">
        <v>4746360</v>
      </c>
      <c r="H214" s="44">
        <v>2426811.97</v>
      </c>
      <c r="I214" s="31">
        <f t="shared" si="3"/>
        <v>51.12996001146142</v>
      </c>
    </row>
    <row r="215" spans="1:9" s="26" customFormat="1" ht="12.75" outlineLevel="1">
      <c r="A215" s="2" t="s">
        <v>153</v>
      </c>
      <c r="B215" s="2" t="s">
        <v>3</v>
      </c>
      <c r="C215" s="2" t="s">
        <v>4</v>
      </c>
      <c r="D215" s="2" t="s">
        <v>4</v>
      </c>
      <c r="E215" s="3" t="s">
        <v>157</v>
      </c>
      <c r="F215" s="2"/>
      <c r="G215" s="45">
        <v>2115360</v>
      </c>
      <c r="H215" s="45">
        <v>1219740</v>
      </c>
      <c r="I215" s="32">
        <f t="shared" si="3"/>
        <v>57.66110732924893</v>
      </c>
    </row>
    <row r="216" spans="1:9" ht="51" outlineLevel="2">
      <c r="A216" s="30" t="s">
        <v>153</v>
      </c>
      <c r="B216" s="30" t="s">
        <v>3</v>
      </c>
      <c r="C216" s="30" t="s">
        <v>154</v>
      </c>
      <c r="D216" s="30" t="s">
        <v>4</v>
      </c>
      <c r="E216" s="33" t="s">
        <v>155</v>
      </c>
      <c r="F216" s="34"/>
      <c r="G216" s="46">
        <v>2115360</v>
      </c>
      <c r="H216" s="46">
        <v>1219740</v>
      </c>
      <c r="I216" s="35">
        <f t="shared" si="3"/>
        <v>57.66110732924893</v>
      </c>
    </row>
    <row r="217" spans="1:9" ht="51" outlineLevel="3">
      <c r="A217" s="37" t="s">
        <v>153</v>
      </c>
      <c r="B217" s="37" t="s">
        <v>3</v>
      </c>
      <c r="C217" s="37" t="s">
        <v>154</v>
      </c>
      <c r="D217" s="37" t="s">
        <v>156</v>
      </c>
      <c r="E217" s="23" t="s">
        <v>158</v>
      </c>
      <c r="F217" s="37" t="s">
        <v>206</v>
      </c>
      <c r="G217" s="47">
        <v>2115360</v>
      </c>
      <c r="H217" s="47">
        <v>1219740</v>
      </c>
      <c r="I217" s="38">
        <f t="shared" si="3"/>
        <v>57.66110732924893</v>
      </c>
    </row>
    <row r="218" spans="1:9" s="27" customFormat="1" ht="12.75" outlineLevel="1">
      <c r="A218" s="2" t="s">
        <v>153</v>
      </c>
      <c r="B218" s="2" t="s">
        <v>13</v>
      </c>
      <c r="C218" s="2" t="s">
        <v>4</v>
      </c>
      <c r="D218" s="2" t="s">
        <v>4</v>
      </c>
      <c r="E218" s="1" t="s">
        <v>161</v>
      </c>
      <c r="F218" s="2" t="s">
        <v>4</v>
      </c>
      <c r="G218" s="45">
        <v>1176900</v>
      </c>
      <c r="H218" s="45">
        <v>793238.57</v>
      </c>
      <c r="I218" s="32">
        <f t="shared" si="3"/>
        <v>67.40067720282097</v>
      </c>
    </row>
    <row r="219" spans="1:9" ht="102" outlineLevel="2">
      <c r="A219" s="30" t="s">
        <v>153</v>
      </c>
      <c r="B219" s="30" t="s">
        <v>13</v>
      </c>
      <c r="C219" s="30" t="s">
        <v>159</v>
      </c>
      <c r="D219" s="30" t="s">
        <v>4</v>
      </c>
      <c r="E219" s="33" t="s">
        <v>160</v>
      </c>
      <c r="F219" s="34"/>
      <c r="G219" s="46">
        <v>454600</v>
      </c>
      <c r="H219" s="46">
        <v>242398.57</v>
      </c>
      <c r="I219" s="35">
        <f t="shared" si="3"/>
        <v>53.321286845578534</v>
      </c>
    </row>
    <row r="220" spans="1:9" ht="25.5" outlineLevel="3">
      <c r="A220" s="37" t="s">
        <v>153</v>
      </c>
      <c r="B220" s="37" t="s">
        <v>13</v>
      </c>
      <c r="C220" s="37" t="s">
        <v>159</v>
      </c>
      <c r="D220" s="37" t="s">
        <v>8</v>
      </c>
      <c r="E220" s="36" t="s">
        <v>10</v>
      </c>
      <c r="F220" s="37" t="s">
        <v>206</v>
      </c>
      <c r="G220" s="47">
        <v>432900</v>
      </c>
      <c r="H220" s="47">
        <v>221198.57</v>
      </c>
      <c r="I220" s="38">
        <f t="shared" si="3"/>
        <v>51.09692076692077</v>
      </c>
    </row>
    <row r="221" spans="1:9" ht="25.5" outlineLevel="3">
      <c r="A221" s="37" t="s">
        <v>153</v>
      </c>
      <c r="B221" s="37" t="s">
        <v>13</v>
      </c>
      <c r="C221" s="37" t="s">
        <v>159</v>
      </c>
      <c r="D221" s="37" t="s">
        <v>17</v>
      </c>
      <c r="E221" s="36" t="s">
        <v>18</v>
      </c>
      <c r="F221" s="37" t="s">
        <v>206</v>
      </c>
      <c r="G221" s="47">
        <v>21700</v>
      </c>
      <c r="H221" s="47">
        <v>21200</v>
      </c>
      <c r="I221" s="38">
        <f t="shared" si="3"/>
        <v>97.6958525345622</v>
      </c>
    </row>
    <row r="222" spans="1:9" ht="38.25" outlineLevel="2">
      <c r="A222" s="30" t="s">
        <v>153</v>
      </c>
      <c r="B222" s="30" t="s">
        <v>13</v>
      </c>
      <c r="C222" s="30" t="s">
        <v>162</v>
      </c>
      <c r="D222" s="30" t="s">
        <v>4</v>
      </c>
      <c r="E222" s="33" t="s">
        <v>163</v>
      </c>
      <c r="F222" s="34"/>
      <c r="G222" s="46">
        <v>257200</v>
      </c>
      <c r="H222" s="46">
        <v>257200</v>
      </c>
      <c r="I222" s="35">
        <f t="shared" si="3"/>
        <v>100</v>
      </c>
    </row>
    <row r="223" spans="1:9" ht="25.5" outlineLevel="3">
      <c r="A223" s="37" t="s">
        <v>153</v>
      </c>
      <c r="B223" s="37" t="s">
        <v>13</v>
      </c>
      <c r="C223" s="37" t="s">
        <v>162</v>
      </c>
      <c r="D223" s="37" t="s">
        <v>17</v>
      </c>
      <c r="E223" s="36" t="s">
        <v>18</v>
      </c>
      <c r="F223" s="37" t="s">
        <v>206</v>
      </c>
      <c r="G223" s="47">
        <v>1000</v>
      </c>
      <c r="H223" s="47">
        <v>1000</v>
      </c>
      <c r="I223" s="38">
        <f t="shared" si="3"/>
        <v>100</v>
      </c>
    </row>
    <row r="224" spans="1:9" ht="51" outlineLevel="3">
      <c r="A224" s="37" t="s">
        <v>153</v>
      </c>
      <c r="B224" s="37" t="s">
        <v>13</v>
      </c>
      <c r="C224" s="37" t="s">
        <v>162</v>
      </c>
      <c r="D224" s="37" t="s">
        <v>156</v>
      </c>
      <c r="E224" s="23" t="s">
        <v>158</v>
      </c>
      <c r="F224" s="37" t="s">
        <v>206</v>
      </c>
      <c r="G224" s="47">
        <v>256200</v>
      </c>
      <c r="H224" s="47">
        <v>256200</v>
      </c>
      <c r="I224" s="38">
        <f t="shared" si="3"/>
        <v>100</v>
      </c>
    </row>
    <row r="225" spans="1:9" ht="76.5" outlineLevel="2">
      <c r="A225" s="30" t="s">
        <v>153</v>
      </c>
      <c r="B225" s="30" t="s">
        <v>13</v>
      </c>
      <c r="C225" s="30" t="s">
        <v>164</v>
      </c>
      <c r="D225" s="30" t="s">
        <v>4</v>
      </c>
      <c r="E225" s="33" t="s">
        <v>165</v>
      </c>
      <c r="F225" s="34"/>
      <c r="G225" s="46">
        <v>465100</v>
      </c>
      <c r="H225" s="46">
        <v>293640</v>
      </c>
      <c r="I225" s="35">
        <f t="shared" si="3"/>
        <v>63.13480971834014</v>
      </c>
    </row>
    <row r="226" spans="1:9" ht="25.5" outlineLevel="3">
      <c r="A226" s="37" t="s">
        <v>153</v>
      </c>
      <c r="B226" s="37" t="s">
        <v>13</v>
      </c>
      <c r="C226" s="37" t="s">
        <v>164</v>
      </c>
      <c r="D226" s="37" t="s">
        <v>17</v>
      </c>
      <c r="E226" s="36" t="s">
        <v>18</v>
      </c>
      <c r="F226" s="37" t="s">
        <v>206</v>
      </c>
      <c r="G226" s="47">
        <v>465100</v>
      </c>
      <c r="H226" s="47">
        <v>293640</v>
      </c>
      <c r="I226" s="38">
        <f t="shared" si="3"/>
        <v>63.13480971834014</v>
      </c>
    </row>
    <row r="227" spans="1:9" s="27" customFormat="1" ht="25.5" outlineLevel="1">
      <c r="A227" s="2" t="s">
        <v>153</v>
      </c>
      <c r="B227" s="2" t="s">
        <v>37</v>
      </c>
      <c r="C227" s="2" t="s">
        <v>4</v>
      </c>
      <c r="D227" s="2" t="s">
        <v>4</v>
      </c>
      <c r="E227" s="1" t="s">
        <v>168</v>
      </c>
      <c r="F227" s="2" t="s">
        <v>4</v>
      </c>
      <c r="G227" s="45">
        <v>1454100</v>
      </c>
      <c r="H227" s="45">
        <v>413833.4</v>
      </c>
      <c r="I227" s="32">
        <f t="shared" si="3"/>
        <v>28.459762052128465</v>
      </c>
    </row>
    <row r="228" spans="1:9" ht="114.75" outlineLevel="2">
      <c r="A228" s="30" t="s">
        <v>153</v>
      </c>
      <c r="B228" s="30" t="s">
        <v>37</v>
      </c>
      <c r="C228" s="30" t="s">
        <v>166</v>
      </c>
      <c r="D228" s="30" t="s">
        <v>4</v>
      </c>
      <c r="E228" s="33" t="s">
        <v>167</v>
      </c>
      <c r="F228" s="34"/>
      <c r="G228" s="46">
        <v>952600</v>
      </c>
      <c r="H228" s="46">
        <v>408833.4</v>
      </c>
      <c r="I228" s="35">
        <f t="shared" si="3"/>
        <v>42.91763594373295</v>
      </c>
    </row>
    <row r="229" spans="1:9" ht="25.5" outlineLevel="3">
      <c r="A229" s="37" t="s">
        <v>153</v>
      </c>
      <c r="B229" s="37" t="s">
        <v>37</v>
      </c>
      <c r="C229" s="37" t="s">
        <v>166</v>
      </c>
      <c r="D229" s="37" t="s">
        <v>8</v>
      </c>
      <c r="E229" s="36" t="s">
        <v>10</v>
      </c>
      <c r="F229" s="37" t="s">
        <v>206</v>
      </c>
      <c r="G229" s="47">
        <v>866000</v>
      </c>
      <c r="H229" s="47">
        <v>408833.4</v>
      </c>
      <c r="I229" s="38">
        <f t="shared" si="3"/>
        <v>47.20939953810624</v>
      </c>
    </row>
    <row r="230" spans="1:9" ht="25.5" outlineLevel="3">
      <c r="A230" s="37" t="s">
        <v>153</v>
      </c>
      <c r="B230" s="37" t="s">
        <v>37</v>
      </c>
      <c r="C230" s="37" t="s">
        <v>166</v>
      </c>
      <c r="D230" s="37" t="s">
        <v>11</v>
      </c>
      <c r="E230" s="36" t="s">
        <v>12</v>
      </c>
      <c r="F230" s="37" t="s">
        <v>206</v>
      </c>
      <c r="G230" s="47">
        <v>31720</v>
      </c>
      <c r="H230" s="47">
        <v>0</v>
      </c>
      <c r="I230" s="38">
        <f t="shared" si="3"/>
        <v>0</v>
      </c>
    </row>
    <row r="231" spans="1:9" ht="25.5" outlineLevel="3">
      <c r="A231" s="37" t="s">
        <v>153</v>
      </c>
      <c r="B231" s="37" t="s">
        <v>37</v>
      </c>
      <c r="C231" s="37" t="s">
        <v>166</v>
      </c>
      <c r="D231" s="37" t="s">
        <v>17</v>
      </c>
      <c r="E231" s="36" t="s">
        <v>18</v>
      </c>
      <c r="F231" s="37" t="s">
        <v>206</v>
      </c>
      <c r="G231" s="47">
        <v>54880</v>
      </c>
      <c r="H231" s="47">
        <v>0</v>
      </c>
      <c r="I231" s="38">
        <f t="shared" si="3"/>
        <v>0</v>
      </c>
    </row>
    <row r="232" spans="1:9" ht="63.75" outlineLevel="2">
      <c r="A232" s="30" t="s">
        <v>153</v>
      </c>
      <c r="B232" s="30" t="s">
        <v>37</v>
      </c>
      <c r="C232" s="30" t="s">
        <v>169</v>
      </c>
      <c r="D232" s="30" t="s">
        <v>4</v>
      </c>
      <c r="E232" s="33" t="s">
        <v>170</v>
      </c>
      <c r="F232" s="34"/>
      <c r="G232" s="46">
        <v>200000</v>
      </c>
      <c r="H232" s="46">
        <v>0</v>
      </c>
      <c r="I232" s="35">
        <f t="shared" si="3"/>
        <v>0</v>
      </c>
    </row>
    <row r="233" spans="1:9" ht="25.5" outlineLevel="3">
      <c r="A233" s="37" t="s">
        <v>153</v>
      </c>
      <c r="B233" s="37" t="s">
        <v>37</v>
      </c>
      <c r="C233" s="37" t="s">
        <v>169</v>
      </c>
      <c r="D233" s="37" t="s">
        <v>17</v>
      </c>
      <c r="E233" s="36" t="s">
        <v>18</v>
      </c>
      <c r="F233" s="37" t="s">
        <v>206</v>
      </c>
      <c r="G233" s="47">
        <v>200000</v>
      </c>
      <c r="H233" s="47">
        <v>0</v>
      </c>
      <c r="I233" s="38">
        <f t="shared" si="3"/>
        <v>0</v>
      </c>
    </row>
    <row r="234" spans="1:9" ht="63.75" outlineLevel="2">
      <c r="A234" s="30" t="s">
        <v>153</v>
      </c>
      <c r="B234" s="30" t="s">
        <v>37</v>
      </c>
      <c r="C234" s="30" t="s">
        <v>171</v>
      </c>
      <c r="D234" s="30" t="s">
        <v>4</v>
      </c>
      <c r="E234" s="33" t="s">
        <v>172</v>
      </c>
      <c r="F234" s="34"/>
      <c r="G234" s="46">
        <v>301500</v>
      </c>
      <c r="H234" s="46">
        <v>5000</v>
      </c>
      <c r="I234" s="35">
        <f t="shared" si="3"/>
        <v>1.658374792703151</v>
      </c>
    </row>
    <row r="235" spans="1:9" ht="25.5" outlineLevel="3">
      <c r="A235" s="37" t="s">
        <v>153</v>
      </c>
      <c r="B235" s="37" t="s">
        <v>37</v>
      </c>
      <c r="C235" s="37" t="s">
        <v>171</v>
      </c>
      <c r="D235" s="37" t="s">
        <v>17</v>
      </c>
      <c r="E235" s="36" t="s">
        <v>18</v>
      </c>
      <c r="F235" s="37" t="s">
        <v>206</v>
      </c>
      <c r="G235" s="47">
        <v>301500</v>
      </c>
      <c r="H235" s="47">
        <v>5000</v>
      </c>
      <c r="I235" s="38">
        <f t="shared" si="3"/>
        <v>1.658374792703151</v>
      </c>
    </row>
    <row r="236" spans="1:9" s="25" customFormat="1" ht="12.75" customHeight="1">
      <c r="A236" s="4" t="s">
        <v>41</v>
      </c>
      <c r="B236" s="4" t="s">
        <v>186</v>
      </c>
      <c r="C236" s="50" t="s">
        <v>189</v>
      </c>
      <c r="D236" s="50"/>
      <c r="E236" s="50"/>
      <c r="F236" s="50"/>
      <c r="G236" s="44">
        <v>338000</v>
      </c>
      <c r="H236" s="44">
        <v>10000</v>
      </c>
      <c r="I236" s="31">
        <f t="shared" si="3"/>
        <v>2.9585798816568047</v>
      </c>
    </row>
    <row r="237" spans="1:9" s="26" customFormat="1" ht="12.75" outlineLevel="1">
      <c r="A237" s="2" t="s">
        <v>41</v>
      </c>
      <c r="B237" s="2" t="s">
        <v>3</v>
      </c>
      <c r="C237" s="2" t="s">
        <v>4</v>
      </c>
      <c r="D237" s="2" t="s">
        <v>4</v>
      </c>
      <c r="E237" s="3" t="s">
        <v>175</v>
      </c>
      <c r="F237" s="2"/>
      <c r="G237" s="45">
        <v>338000</v>
      </c>
      <c r="H237" s="45">
        <v>10000</v>
      </c>
      <c r="I237" s="32">
        <f t="shared" si="3"/>
        <v>2.9585798816568047</v>
      </c>
    </row>
    <row r="238" spans="1:9" ht="51" outlineLevel="2">
      <c r="A238" s="30" t="s">
        <v>41</v>
      </c>
      <c r="B238" s="30" t="s">
        <v>3</v>
      </c>
      <c r="C238" s="30" t="s">
        <v>173</v>
      </c>
      <c r="D238" s="30" t="s">
        <v>4</v>
      </c>
      <c r="E238" s="33" t="s">
        <v>174</v>
      </c>
      <c r="F238" s="34"/>
      <c r="G238" s="46">
        <v>338000</v>
      </c>
      <c r="H238" s="46">
        <v>10000</v>
      </c>
      <c r="I238" s="35">
        <f t="shared" si="3"/>
        <v>2.9585798816568047</v>
      </c>
    </row>
    <row r="239" spans="1:9" ht="38.25" outlineLevel="3">
      <c r="A239" s="37" t="s">
        <v>41</v>
      </c>
      <c r="B239" s="37" t="s">
        <v>3</v>
      </c>
      <c r="C239" s="37" t="s">
        <v>173</v>
      </c>
      <c r="D239" s="37" t="s">
        <v>85</v>
      </c>
      <c r="E239" s="36" t="s">
        <v>86</v>
      </c>
      <c r="F239" s="37" t="s">
        <v>206</v>
      </c>
      <c r="G239" s="47">
        <v>98000</v>
      </c>
      <c r="H239" s="47">
        <v>0</v>
      </c>
      <c r="I239" s="38">
        <f t="shared" si="3"/>
        <v>0</v>
      </c>
    </row>
    <row r="240" spans="1:9" ht="25.5" outlineLevel="3">
      <c r="A240" s="37" t="s">
        <v>41</v>
      </c>
      <c r="B240" s="37" t="s">
        <v>3</v>
      </c>
      <c r="C240" s="37" t="s">
        <v>173</v>
      </c>
      <c r="D240" s="37" t="s">
        <v>17</v>
      </c>
      <c r="E240" s="36" t="s">
        <v>18</v>
      </c>
      <c r="F240" s="37" t="s">
        <v>206</v>
      </c>
      <c r="G240" s="47">
        <v>240000</v>
      </c>
      <c r="H240" s="47">
        <v>10000</v>
      </c>
      <c r="I240" s="38">
        <f t="shared" si="3"/>
        <v>4.166666666666667</v>
      </c>
    </row>
    <row r="241" spans="1:9" s="25" customFormat="1" ht="12.75" customHeight="1">
      <c r="A241" s="4" t="s">
        <v>67</v>
      </c>
      <c r="B241" s="4" t="s">
        <v>186</v>
      </c>
      <c r="C241" s="50" t="s">
        <v>188</v>
      </c>
      <c r="D241" s="50"/>
      <c r="E241" s="50"/>
      <c r="F241" s="50"/>
      <c r="G241" s="44">
        <v>850000</v>
      </c>
      <c r="H241" s="44">
        <v>850000</v>
      </c>
      <c r="I241" s="31">
        <f t="shared" si="3"/>
        <v>100</v>
      </c>
    </row>
    <row r="242" spans="1:9" s="26" customFormat="1" ht="25.5" outlineLevel="1">
      <c r="A242" s="2" t="s">
        <v>67</v>
      </c>
      <c r="B242" s="2" t="s">
        <v>5</v>
      </c>
      <c r="C242" s="2" t="s">
        <v>4</v>
      </c>
      <c r="D242" s="2" t="s">
        <v>4</v>
      </c>
      <c r="E242" s="3" t="s">
        <v>178</v>
      </c>
      <c r="F242" s="2"/>
      <c r="G242" s="45">
        <v>850000</v>
      </c>
      <c r="H242" s="45">
        <v>850000</v>
      </c>
      <c r="I242" s="32">
        <f t="shared" si="3"/>
        <v>100</v>
      </c>
    </row>
    <row r="243" spans="1:9" ht="102" outlineLevel="2">
      <c r="A243" s="30" t="s">
        <v>67</v>
      </c>
      <c r="B243" s="30" t="s">
        <v>5</v>
      </c>
      <c r="C243" s="30" t="s">
        <v>176</v>
      </c>
      <c r="D243" s="30" t="s">
        <v>4</v>
      </c>
      <c r="E243" s="33" t="s">
        <v>177</v>
      </c>
      <c r="F243" s="34"/>
      <c r="G243" s="46">
        <v>850000</v>
      </c>
      <c r="H243" s="46">
        <v>850000</v>
      </c>
      <c r="I243" s="35">
        <f t="shared" si="3"/>
        <v>100</v>
      </c>
    </row>
    <row r="244" spans="1:9" ht="63.75" outlineLevel="3">
      <c r="A244" s="37" t="s">
        <v>67</v>
      </c>
      <c r="B244" s="37" t="s">
        <v>5</v>
      </c>
      <c r="C244" s="37" t="s">
        <v>176</v>
      </c>
      <c r="D244" s="37" t="s">
        <v>70</v>
      </c>
      <c r="E244" s="23" t="s">
        <v>72</v>
      </c>
      <c r="F244" s="37" t="s">
        <v>206</v>
      </c>
      <c r="G244" s="47">
        <v>850000</v>
      </c>
      <c r="H244" s="47">
        <v>850000</v>
      </c>
      <c r="I244" s="38">
        <f t="shared" si="3"/>
        <v>100</v>
      </c>
    </row>
    <row r="245" spans="1:9" s="25" customFormat="1" ht="56.25" customHeight="1">
      <c r="A245" s="4" t="s">
        <v>179</v>
      </c>
      <c r="B245" s="4" t="s">
        <v>186</v>
      </c>
      <c r="C245" s="51" t="s">
        <v>187</v>
      </c>
      <c r="D245" s="51"/>
      <c r="E245" s="51"/>
      <c r="F245" s="4"/>
      <c r="G245" s="44">
        <v>3619431</v>
      </c>
      <c r="H245" s="44">
        <v>1800000</v>
      </c>
      <c r="I245" s="31">
        <f t="shared" si="3"/>
        <v>49.73157383025122</v>
      </c>
    </row>
    <row r="246" spans="1:9" s="26" customFormat="1" ht="51" outlineLevel="1">
      <c r="A246" s="2" t="s">
        <v>179</v>
      </c>
      <c r="B246" s="2" t="s">
        <v>3</v>
      </c>
      <c r="C246" s="2" t="s">
        <v>4</v>
      </c>
      <c r="D246" s="2" t="s">
        <v>4</v>
      </c>
      <c r="E246" s="3" t="s">
        <v>183</v>
      </c>
      <c r="F246" s="2"/>
      <c r="G246" s="45">
        <v>3619431</v>
      </c>
      <c r="H246" s="45">
        <v>1800000</v>
      </c>
      <c r="I246" s="32">
        <f t="shared" si="3"/>
        <v>49.73157383025122</v>
      </c>
    </row>
    <row r="247" spans="1:9" ht="25.5" outlineLevel="2">
      <c r="A247" s="30" t="s">
        <v>179</v>
      </c>
      <c r="B247" s="30" t="s">
        <v>3</v>
      </c>
      <c r="C247" s="30" t="s">
        <v>180</v>
      </c>
      <c r="D247" s="30" t="s">
        <v>4</v>
      </c>
      <c r="E247" s="33" t="s">
        <v>181</v>
      </c>
      <c r="F247" s="34"/>
      <c r="G247" s="46">
        <v>3619431</v>
      </c>
      <c r="H247" s="46">
        <v>1800000</v>
      </c>
      <c r="I247" s="35">
        <f t="shared" si="3"/>
        <v>49.73157383025122</v>
      </c>
    </row>
    <row r="248" spans="1:9" ht="25.5" outlineLevel="3">
      <c r="A248" s="37" t="s">
        <v>179</v>
      </c>
      <c r="B248" s="37" t="s">
        <v>3</v>
      </c>
      <c r="C248" s="37" t="s">
        <v>180</v>
      </c>
      <c r="D248" s="37" t="s">
        <v>182</v>
      </c>
      <c r="E248" s="24" t="s">
        <v>184</v>
      </c>
      <c r="F248" s="37" t="s">
        <v>206</v>
      </c>
      <c r="G248" s="47">
        <v>3619431</v>
      </c>
      <c r="H248" s="47">
        <v>1800000</v>
      </c>
      <c r="I248" s="38">
        <f t="shared" si="3"/>
        <v>49.73157383025122</v>
      </c>
    </row>
    <row r="249" spans="1:9" ht="12.75">
      <c r="A249" s="41" t="s">
        <v>185</v>
      </c>
      <c r="B249" s="41"/>
      <c r="C249" s="41"/>
      <c r="D249" s="41"/>
      <c r="E249" s="40"/>
      <c r="F249" s="41"/>
      <c r="G249" s="48">
        <f>432125782.1+10790000+9876000</f>
        <v>452791782.1</v>
      </c>
      <c r="H249" s="48">
        <v>225542019.56</v>
      </c>
      <c r="I249" s="35">
        <f t="shared" si="3"/>
        <v>49.811420718362015</v>
      </c>
    </row>
    <row r="250" ht="42.75" customHeight="1"/>
    <row r="251" ht="42.75" customHeight="1"/>
  </sheetData>
  <sheetProtection/>
  <mergeCells count="14">
    <mergeCell ref="G1:I1"/>
    <mergeCell ref="G2:I2"/>
    <mergeCell ref="G3:I3"/>
    <mergeCell ref="A5:I5"/>
    <mergeCell ref="A7:B7"/>
    <mergeCell ref="C8:E8"/>
    <mergeCell ref="C106:F106"/>
    <mergeCell ref="C64:F64"/>
    <mergeCell ref="C245:E245"/>
    <mergeCell ref="C241:F241"/>
    <mergeCell ref="C236:F236"/>
    <mergeCell ref="C214:F214"/>
    <mergeCell ref="C210:F210"/>
    <mergeCell ref="C186:F18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2015-08-12T00:54:16Z</cp:lastPrinted>
  <dcterms:created xsi:type="dcterms:W3CDTF">2002-03-11T10:22:12Z</dcterms:created>
  <dcterms:modified xsi:type="dcterms:W3CDTF">2015-10-07T08:30:39Z</dcterms:modified>
  <cp:category/>
  <cp:version/>
  <cp:contentType/>
  <cp:contentStatus/>
</cp:coreProperties>
</file>