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filterPrivacy="1" defaultThemeVersion="124226"/>
  <xr:revisionPtr revIDLastSave="0" documentId="13_ncr:1_{F7DE3D14-5E2D-4587-8A52-7EEC7D0A434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externalReferences>
    <externalReference r:id="rId2"/>
  </externalReferences>
  <definedNames>
    <definedName name="_xlnm.Print_Area" localSheetId="0">Лист1!$A$1:$K$45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7" i="1" l="1"/>
  <c r="H16" i="1" s="1"/>
  <c r="I17" i="1"/>
  <c r="I16" i="1" s="1"/>
  <c r="J17" i="1"/>
  <c r="J16" i="1" s="1"/>
  <c r="K17" i="1"/>
  <c r="K16" i="1" s="1"/>
  <c r="G17" i="1"/>
  <c r="G16" i="1" s="1"/>
  <c r="E26" i="1"/>
  <c r="G19" i="1"/>
  <c r="H19" i="1"/>
  <c r="I19" i="1"/>
  <c r="J19" i="1"/>
  <c r="K19" i="1"/>
  <c r="E30" i="1"/>
  <c r="K36" i="1"/>
  <c r="K37" i="1"/>
  <c r="G37" i="1"/>
  <c r="G36" i="1" s="1"/>
  <c r="H37" i="1"/>
  <c r="H36" i="1" s="1"/>
  <c r="I37" i="1"/>
  <c r="I36" i="1" s="1"/>
  <c r="J37" i="1"/>
  <c r="J36" i="1" s="1"/>
  <c r="E43" i="1"/>
  <c r="E24" i="1" l="1"/>
  <c r="E25" i="1"/>
  <c r="E21" i="1"/>
  <c r="E22" i="1"/>
  <c r="E29" i="1"/>
  <c r="E27" i="1" l="1"/>
  <c r="E20" i="1"/>
  <c r="K23" i="1" l="1"/>
  <c r="J23" i="1"/>
  <c r="I23" i="1"/>
  <c r="H23" i="1"/>
  <c r="G23" i="1"/>
  <c r="F23" i="1"/>
  <c r="F39" i="1"/>
  <c r="F19" i="1" l="1"/>
  <c r="F37" i="1"/>
  <c r="F36" i="1" s="1"/>
  <c r="E23" i="1"/>
  <c r="F17" i="1" l="1"/>
  <c r="F16" i="1" s="1"/>
  <c r="E16" i="1" s="1"/>
  <c r="E19" i="1"/>
  <c r="G27" i="1"/>
  <c r="G26" i="1" s="1"/>
  <c r="H27" i="1"/>
  <c r="I27" i="1"/>
  <c r="J27" i="1"/>
  <c r="K27" i="1"/>
  <c r="K26" i="1" s="1"/>
  <c r="E40" i="1"/>
  <c r="E41" i="1"/>
  <c r="E42" i="1"/>
  <c r="E44" i="1"/>
  <c r="I26" i="1" l="1"/>
  <c r="H26" i="1"/>
  <c r="J26" i="1"/>
  <c r="F27" i="1" l="1"/>
  <c r="F26" i="1" s="1"/>
  <c r="E36" i="1" l="1"/>
  <c r="E37" i="1"/>
  <c r="E39" i="1" l="1"/>
  <c r="E17" i="1" l="1"/>
</calcChain>
</file>

<file path=xl/sharedStrings.xml><?xml version="1.0" encoding="utf-8"?>
<sst xmlns="http://schemas.openxmlformats.org/spreadsheetml/2006/main" count="51" uniqueCount="29">
  <si>
    <t>к муниципальной программе</t>
  </si>
  <si>
    <t>Код аналитической программной классификации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</si>
  <si>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</si>
  <si>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</si>
  <si>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</si>
  <si>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 xml:space="preserve">Итого </t>
  </si>
  <si>
    <t>МП</t>
  </si>
  <si>
    <t>Пп</t>
  </si>
  <si>
    <t>Всего</t>
  </si>
  <si>
    <t>бюджет МО «Катангский район»</t>
  </si>
  <si>
    <t>в том числе:</t>
  </si>
  <si>
    <t>собственные средства бюджета МО «Катангский район»</t>
  </si>
  <si>
    <t>субсидии из бюджета субъекта Российской Федерации</t>
  </si>
  <si>
    <t>субвенции из бюджета субъекта Российской Федерации</t>
  </si>
  <si>
    <t>иные межбюджетные трансферты из бюджета субъекта Российской Федерации, имеющие целевое назначение</t>
  </si>
  <si>
    <t>средства бюджета субъекта Российской Федерации, планируемые к привлечению</t>
  </si>
  <si>
    <t>иные источники</t>
  </si>
  <si>
    <t>за счет всех источников финансирования</t>
  </si>
  <si>
    <t xml:space="preserve">Прогнозная (справочная) оценка ресурсного обеспечения реализации муниципальной программы </t>
  </si>
  <si>
    <t>субвенции из бюджетов поселений (только для муниципальных районов)</t>
  </si>
  <si>
    <t>«Управление муниципальными финансами</t>
  </si>
  <si>
    <t>03</t>
  </si>
  <si>
    <t xml:space="preserve">Выравнивание уровня бюджетной обеспеченности поселений Катангского района </t>
  </si>
  <si>
    <t>Приложение 5</t>
  </si>
  <si>
    <t>Формирование,исполнение и контроль за исполнением бюджета и сметы,ведение бухгалтерского учета</t>
  </si>
  <si>
    <t xml:space="preserve"> </t>
  </si>
  <si>
    <t xml:space="preserve"> в муниципальном образовании «Катангский район» на 2023-2028 годы»</t>
  </si>
  <si>
    <t>-</t>
  </si>
  <si>
    <t>Управление муниципальными финансами в муниципальном образовании "Катангский район" на 2023-2028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</si>
</sst>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_-* #,##0.000\ _₽_-;\-* #,##0.000\ _₽_-;_-* &quot;-&quot;???\ _₽_-;_-@_-"/>
    <numFmt numFmtId="170" formatCode="_-* #,##0.000_р_._-;\-* #,##0.0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i/>
      <sz val="8.5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 indent="1"/>
    </xf>
    <xf numFmtId="0" fontId="4" fillId="0" borderId="0" xfId="0" applyFont="1"/>
    <xf numFmtId="0" fontId="7" fillId="2" borderId="1" xfId="0" applyFont="1" applyFill="1" applyBorder="1" applyAlignment="1">
      <alignment horizontal="left" vertical="center" wrapText="1" indent="1"/>
    </xf>
    <xf numFmtId="0" fontId="0" fillId="0" borderId="0" xfId="0" applyBorder="1" applyAlignment="1">
      <alignment horizontal="center" vertical="center" wrapText="1"/>
    </xf>
    <xf numFmtId="165" fontId="0" fillId="0" borderId="0" xfId="0" applyNumberFormat="1"/>
    <xf numFmtId="0" fontId="3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2" fillId="0" borderId="0" xfId="0" applyFont="1"/>
    <xf numFmtId="0" fontId="13" fillId="0" borderId="0" xfId="0" applyFont="1" applyAlignment="1">
      <alignment horizontal="right" vertical="center"/>
    </xf>
    <xf numFmtId="170" fontId="8" fillId="2" borderId="1" xfId="1" applyNumberFormat="1" applyFont="1" applyFill="1" applyBorder="1" applyAlignment="1">
      <alignment horizontal="right" vertical="center" wrapText="1"/>
    </xf>
    <xf numFmtId="170" fontId="8" fillId="2" borderId="1" xfId="1" applyNumberFormat="1" applyFont="1" applyFill="1" applyBorder="1" applyAlignment="1">
      <alignment horizontal="right" vertical="center"/>
    </xf>
    <xf numFmtId="170" fontId="4" fillId="2" borderId="1" xfId="1" applyNumberFormat="1" applyFont="1" applyFill="1" applyBorder="1" applyAlignment="1">
      <alignment horizontal="right" vertical="center" wrapText="1"/>
    </xf>
    <xf numFmtId="170" fontId="4" fillId="2" borderId="1" xfId="1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0;&#1083;%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2">
          <cell r="H22">
            <v>18334.066999999999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2"/>
  <sheetViews>
    <sheetView tabSelected="1" showWhiteSpace="0" view="pageBreakPreview" zoomScaleNormal="100" zoomScaleSheetLayoutView="100" zoomScalePageLayoutView="115" workbookViewId="0">
      <selection activeCell="I22" sqref="I22"/>
    </sheetView>
  </sheetViews>
  <sheetFormatPr defaultRowHeight="15" x14ac:dyDescent="0.25"/>
  <cols>
    <col min="1" max="1" width="6.125" customWidth="1"/>
    <col min="2" max="2" width="6.375" customWidth="1"/>
    <col min="3" max="3" width="21.75" customWidth="1"/>
    <col min="4" max="4" width="27" customWidth="1"/>
    <col min="5" max="5" width="13" customWidth="1"/>
    <col min="6" max="6" width="16.5" customWidth="1"/>
    <col min="7" max="8" width="14.75" customWidth="1"/>
    <col min="9" max="9" width="12.875" customWidth="1"/>
    <col min="10" max="10" width="13.5" customWidth="1"/>
    <col min="11" max="11" width="13.75" customWidth="1"/>
  </cols>
  <sheetData>
    <row r="1" spans="1:16" ht="16.5" x14ac:dyDescent="0.25">
      <c r="A1" s="1"/>
      <c r="H1" s="6"/>
      <c r="K1" s="29" t="s">
        <v>23</v>
      </c>
    </row>
    <row r="2" spans="1:16" ht="16.5" x14ac:dyDescent="0.25">
      <c r="A2" s="1"/>
      <c r="H2" s="6"/>
      <c r="K2" s="29" t="s">
        <v>0</v>
      </c>
    </row>
    <row r="3" spans="1:16" ht="16.5" x14ac:dyDescent="0.25">
      <c r="A3" s="1"/>
      <c r="H3" s="6"/>
      <c r="K3" s="29" t="s">
        <v>20</v>
      </c>
    </row>
    <row r="4" spans="1:16" ht="16.5" x14ac:dyDescent="0.25">
      <c r="A4" s="1"/>
      <c r="H4" s="6"/>
      <c r="K4" s="29" t="s">
        <v>26</v>
      </c>
    </row>
    <row r="5" spans="1:16" ht="16.5" x14ac:dyDescent="0.25">
      <c r="A5" s="1"/>
      <c r="H5" s="6"/>
      <c r="K5" s="29"/>
    </row>
    <row r="6" spans="1:16" ht="16.5" x14ac:dyDescent="0.25">
      <c r="A6" s="1"/>
      <c r="H6" s="6"/>
      <c r="K6" s="29"/>
    </row>
    <row r="7" spans="1:16" ht="16.5" x14ac:dyDescent="0.25">
      <c r="A7" s="1"/>
      <c r="H7" s="6"/>
      <c r="K7" s="29"/>
    </row>
    <row r="8" spans="1:16" ht="15.75" x14ac:dyDescent="0.25">
      <c r="A8" s="1"/>
    </row>
    <row r="9" spans="1:16" ht="15.75" x14ac:dyDescent="0.25">
      <c r="A9" s="21" t="s">
        <v>18</v>
      </c>
      <c r="B9" s="21"/>
      <c r="C9" s="21"/>
      <c r="D9" s="21"/>
      <c r="E9" s="21"/>
      <c r="F9" s="21"/>
      <c r="G9" s="21"/>
      <c r="H9" s="21"/>
      <c r="I9" s="21"/>
      <c r="J9" s="21"/>
      <c r="K9" s="21"/>
    </row>
    <row r="10" spans="1:16" ht="15.75" x14ac:dyDescent="0.25">
      <c r="A10" s="34" t="s">
        <v>17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</row>
    <row r="11" spans="1:16" ht="15.75" x14ac:dyDescent="0.2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</row>
    <row r="12" spans="1:16" ht="15.75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6" ht="32.25" customHeight="1" x14ac:dyDescent="0.25">
      <c r="A13" s="20" t="s">
        <v>1</v>
      </c>
      <c r="B13" s="20"/>
      <c r="C13" s="20" t="s">
        <v>2</v>
      </c>
      <c r="D13" s="20" t="s">
        <v>3</v>
      </c>
      <c r="E13" s="20" t="s">
        <v>4</v>
      </c>
      <c r="F13" s="20"/>
      <c r="G13" s="20"/>
      <c r="H13" s="20"/>
      <c r="I13" s="20"/>
      <c r="J13" s="20"/>
      <c r="K13" s="20"/>
      <c r="N13" s="27"/>
      <c r="O13" s="28"/>
      <c r="P13" s="29"/>
    </row>
    <row r="14" spans="1:16" ht="14.25" customHeight="1" x14ac:dyDescent="0.25">
      <c r="A14" s="20"/>
      <c r="B14" s="20"/>
      <c r="C14" s="20"/>
      <c r="D14" s="20"/>
      <c r="E14" s="20" t="s">
        <v>5</v>
      </c>
      <c r="F14" s="20">
        <v>2023</v>
      </c>
      <c r="G14" s="20">
        <v>2024</v>
      </c>
      <c r="H14" s="20">
        <v>2025</v>
      </c>
      <c r="I14" s="20">
        <v>2026</v>
      </c>
      <c r="J14" s="20">
        <v>2027</v>
      </c>
      <c r="K14" s="20">
        <v>2028</v>
      </c>
      <c r="M14" s="1"/>
      <c r="N14" s="27"/>
      <c r="O14" s="28"/>
      <c r="P14" s="29"/>
    </row>
    <row r="15" spans="1:16" ht="18.75" x14ac:dyDescent="0.25">
      <c r="A15" s="2" t="s">
        <v>6</v>
      </c>
      <c r="B15" s="2" t="s">
        <v>7</v>
      </c>
      <c r="C15" s="20"/>
      <c r="D15" s="20"/>
      <c r="E15" s="20"/>
      <c r="F15" s="20"/>
      <c r="G15" s="20"/>
      <c r="H15" s="20"/>
      <c r="I15" s="20"/>
      <c r="J15" s="20"/>
      <c r="K15" s="20"/>
      <c r="M15" s="1"/>
      <c r="N15" s="27"/>
      <c r="O15" s="28"/>
      <c r="P15" s="29"/>
    </row>
    <row r="16" spans="1:16" ht="18.75" x14ac:dyDescent="0.25">
      <c r="A16" s="22" t="s">
        <v>21</v>
      </c>
      <c r="B16" s="23"/>
      <c r="C16" s="24" t="s">
        <v>28</v>
      </c>
      <c r="D16" s="3" t="s">
        <v>8</v>
      </c>
      <c r="E16" s="30">
        <f>SUM(F16:K16)</f>
        <v>312421.10700000002</v>
      </c>
      <c r="F16" s="31">
        <f>F17+F24+F25</f>
        <v>47925.782000000007</v>
      </c>
      <c r="G16" s="31">
        <f t="shared" ref="G16:K16" si="0">G17+G24+G25</f>
        <v>49153.209000000003</v>
      </c>
      <c r="H16" s="31">
        <f t="shared" si="0"/>
        <v>50952.706000000006</v>
      </c>
      <c r="I16" s="31">
        <f t="shared" si="0"/>
        <v>52824.183000000005</v>
      </c>
      <c r="J16" s="31">
        <f t="shared" si="0"/>
        <v>54770.519</v>
      </c>
      <c r="K16" s="31">
        <f t="shared" si="0"/>
        <v>56794.707999999999</v>
      </c>
      <c r="M16" s="1"/>
      <c r="N16" s="27"/>
      <c r="O16" s="28"/>
      <c r="P16" s="29"/>
    </row>
    <row r="17" spans="1:11" x14ac:dyDescent="0.25">
      <c r="A17" s="22"/>
      <c r="B17" s="23"/>
      <c r="C17" s="25"/>
      <c r="D17" s="4" t="s">
        <v>9</v>
      </c>
      <c r="E17" s="32">
        <f>SUM(F17:K17)</f>
        <v>312421.10700000002</v>
      </c>
      <c r="F17" s="33">
        <f>F19+F20+F21+F22+F23</f>
        <v>47925.782000000007</v>
      </c>
      <c r="G17" s="33">
        <f t="shared" ref="G17:K17" si="1">G19+G20+G21+G22+G23</f>
        <v>49153.209000000003</v>
      </c>
      <c r="H17" s="33">
        <f t="shared" si="1"/>
        <v>50952.706000000006</v>
      </c>
      <c r="I17" s="33">
        <f t="shared" si="1"/>
        <v>52824.183000000005</v>
      </c>
      <c r="J17" s="33">
        <f t="shared" si="1"/>
        <v>54770.519</v>
      </c>
      <c r="K17" s="33">
        <f t="shared" si="1"/>
        <v>56794.707999999999</v>
      </c>
    </row>
    <row r="18" spans="1:11" x14ac:dyDescent="0.25">
      <c r="A18" s="22"/>
      <c r="B18" s="23"/>
      <c r="C18" s="25"/>
      <c r="D18" s="5" t="s">
        <v>10</v>
      </c>
      <c r="E18" s="32"/>
      <c r="F18" s="33"/>
      <c r="G18" s="33"/>
      <c r="H18" s="33"/>
      <c r="I18" s="32"/>
      <c r="J18" s="33"/>
      <c r="K18" s="33"/>
    </row>
    <row r="19" spans="1:11" ht="22.5" x14ac:dyDescent="0.25">
      <c r="A19" s="22"/>
      <c r="B19" s="23"/>
      <c r="C19" s="25"/>
      <c r="D19" s="7" t="s">
        <v>11</v>
      </c>
      <c r="E19" s="32">
        <f>SUM(F19:K19)</f>
        <v>287426.397</v>
      </c>
      <c r="F19" s="33">
        <f>F29+F39</f>
        <v>43759.997000000003</v>
      </c>
      <c r="G19" s="33">
        <f t="shared" ref="G19:K19" si="2">G29+G39</f>
        <v>44987.423999999999</v>
      </c>
      <c r="H19" s="33">
        <f t="shared" si="2"/>
        <v>46786.921000000002</v>
      </c>
      <c r="I19" s="33">
        <f t="shared" si="2"/>
        <v>48658.398000000001</v>
      </c>
      <c r="J19" s="33">
        <f t="shared" si="2"/>
        <v>50604.733999999997</v>
      </c>
      <c r="K19" s="33">
        <f t="shared" si="2"/>
        <v>52628.922999999995</v>
      </c>
    </row>
    <row r="20" spans="1:11" ht="22.5" x14ac:dyDescent="0.25">
      <c r="A20" s="22"/>
      <c r="B20" s="23"/>
      <c r="C20" s="25"/>
      <c r="D20" s="7" t="s">
        <v>12</v>
      </c>
      <c r="E20" s="32">
        <f>SUM(F20:K20)</f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</row>
    <row r="21" spans="1:11" ht="22.5" x14ac:dyDescent="0.25">
      <c r="A21" s="22"/>
      <c r="B21" s="23"/>
      <c r="C21" s="25"/>
      <c r="D21" s="7" t="s">
        <v>13</v>
      </c>
      <c r="E21" s="32">
        <f t="shared" ref="E21:E22" si="3">SUM(F21:K21)</f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</row>
    <row r="22" spans="1:11" ht="45" x14ac:dyDescent="0.25">
      <c r="A22" s="22"/>
      <c r="B22" s="23"/>
      <c r="C22" s="25"/>
      <c r="D22" s="7" t="s">
        <v>14</v>
      </c>
      <c r="E22" s="32">
        <f t="shared" si="3"/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</row>
    <row r="23" spans="1:11" ht="22.5" x14ac:dyDescent="0.25">
      <c r="A23" s="22"/>
      <c r="B23" s="23"/>
      <c r="C23" s="25"/>
      <c r="D23" s="7" t="s">
        <v>19</v>
      </c>
      <c r="E23" s="32">
        <f>SUM(F23:K23)</f>
        <v>24994.71</v>
      </c>
      <c r="F23" s="33">
        <f>F43</f>
        <v>4165.7849999999999</v>
      </c>
      <c r="G23" s="33">
        <f t="shared" ref="G23:K23" si="4">G43</f>
        <v>4165.7849999999999</v>
      </c>
      <c r="H23" s="33">
        <f t="shared" si="4"/>
        <v>4165.7849999999999</v>
      </c>
      <c r="I23" s="33">
        <f t="shared" si="4"/>
        <v>4165.7849999999999</v>
      </c>
      <c r="J23" s="33">
        <f t="shared" si="4"/>
        <v>4165.7849999999999</v>
      </c>
      <c r="K23" s="33">
        <f t="shared" si="4"/>
        <v>4165.7849999999999</v>
      </c>
    </row>
    <row r="24" spans="1:11" ht="22.5" x14ac:dyDescent="0.25">
      <c r="A24" s="22"/>
      <c r="B24" s="23"/>
      <c r="C24" s="25"/>
      <c r="D24" s="4" t="s">
        <v>15</v>
      </c>
      <c r="E24" s="32">
        <f t="shared" ref="E24:E25" si="5">SUM(F24:K24)</f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</row>
    <row r="25" spans="1:11" x14ac:dyDescent="0.25">
      <c r="A25" s="22"/>
      <c r="B25" s="23"/>
      <c r="C25" s="26"/>
      <c r="D25" s="4" t="s">
        <v>16</v>
      </c>
      <c r="E25" s="32">
        <f t="shared" si="5"/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</row>
    <row r="26" spans="1:11" x14ac:dyDescent="0.25">
      <c r="A26" s="14" t="s">
        <v>21</v>
      </c>
      <c r="B26" s="17">
        <v>1</v>
      </c>
      <c r="C26" s="11" t="s">
        <v>22</v>
      </c>
      <c r="D26" s="3" t="s">
        <v>8</v>
      </c>
      <c r="E26" s="30">
        <f>E27+E34+E35</f>
        <v>165467.117</v>
      </c>
      <c r="F26" s="30">
        <f t="shared" ref="F26:K26" si="6">F27+F34+F35</f>
        <v>25425.93</v>
      </c>
      <c r="G26" s="30">
        <f t="shared" si="6"/>
        <v>25855.4</v>
      </c>
      <c r="H26" s="30">
        <f t="shared" si="6"/>
        <v>26889.616000000002</v>
      </c>
      <c r="I26" s="30">
        <f t="shared" si="6"/>
        <v>27965.201000000001</v>
      </c>
      <c r="J26" s="30">
        <f t="shared" si="6"/>
        <v>29083.809000000001</v>
      </c>
      <c r="K26" s="30">
        <f t="shared" si="6"/>
        <v>30247.161</v>
      </c>
    </row>
    <row r="27" spans="1:11" x14ac:dyDescent="0.25">
      <c r="A27" s="15"/>
      <c r="B27" s="18"/>
      <c r="C27" s="12"/>
      <c r="D27" s="4" t="s">
        <v>9</v>
      </c>
      <c r="E27" s="32">
        <f>SUM(E29:E33)</f>
        <v>165467.117</v>
      </c>
      <c r="F27" s="32">
        <f t="shared" ref="F27:K27" si="7">SUM(F29:F33)</f>
        <v>25425.93</v>
      </c>
      <c r="G27" s="32">
        <f t="shared" si="7"/>
        <v>25855.4</v>
      </c>
      <c r="H27" s="32">
        <f t="shared" si="7"/>
        <v>26889.616000000002</v>
      </c>
      <c r="I27" s="32">
        <f t="shared" si="7"/>
        <v>27965.201000000001</v>
      </c>
      <c r="J27" s="32">
        <f t="shared" si="7"/>
        <v>29083.809000000001</v>
      </c>
      <c r="K27" s="32">
        <f t="shared" si="7"/>
        <v>30247.161</v>
      </c>
    </row>
    <row r="28" spans="1:11" x14ac:dyDescent="0.25">
      <c r="A28" s="15"/>
      <c r="B28" s="18"/>
      <c r="C28" s="12"/>
      <c r="D28" s="5" t="s">
        <v>10</v>
      </c>
      <c r="E28" s="32"/>
      <c r="F28" s="33"/>
      <c r="G28" s="33"/>
      <c r="H28" s="33"/>
      <c r="I28" s="32"/>
      <c r="J28" s="33"/>
      <c r="K28" s="33"/>
    </row>
    <row r="29" spans="1:11" ht="22.5" x14ac:dyDescent="0.25">
      <c r="A29" s="15"/>
      <c r="B29" s="18"/>
      <c r="C29" s="12"/>
      <c r="D29" s="7" t="s">
        <v>11</v>
      </c>
      <c r="E29" s="32">
        <f>SUM(F29:K29)</f>
        <v>165467.117</v>
      </c>
      <c r="F29" s="32">
        <v>25425.93</v>
      </c>
      <c r="G29" s="32">
        <v>25855.4</v>
      </c>
      <c r="H29" s="32">
        <v>26889.616000000002</v>
      </c>
      <c r="I29" s="32">
        <v>27965.201000000001</v>
      </c>
      <c r="J29" s="32">
        <v>29083.809000000001</v>
      </c>
      <c r="K29" s="32">
        <v>30247.161</v>
      </c>
    </row>
    <row r="30" spans="1:11" ht="22.5" x14ac:dyDescent="0.25">
      <c r="A30" s="15"/>
      <c r="B30" s="18"/>
      <c r="C30" s="12"/>
      <c r="D30" s="7" t="s">
        <v>12</v>
      </c>
      <c r="E30" s="32">
        <f>SUM(F30:K30)</f>
        <v>0</v>
      </c>
      <c r="F30" s="32">
        <v>0</v>
      </c>
      <c r="G30" s="32">
        <v>0</v>
      </c>
      <c r="H30" s="32" t="s">
        <v>27</v>
      </c>
      <c r="I30" s="32">
        <v>0</v>
      </c>
      <c r="J30" s="32">
        <v>0</v>
      </c>
      <c r="K30" s="32">
        <v>0</v>
      </c>
    </row>
    <row r="31" spans="1:11" ht="22.5" x14ac:dyDescent="0.25">
      <c r="A31" s="15"/>
      <c r="B31" s="18"/>
      <c r="C31" s="12"/>
      <c r="D31" s="7" t="s">
        <v>13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</row>
    <row r="32" spans="1:11" ht="45" x14ac:dyDescent="0.25">
      <c r="A32" s="15"/>
      <c r="B32" s="18"/>
      <c r="C32" s="12"/>
      <c r="D32" s="7" t="s">
        <v>14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</row>
    <row r="33" spans="1:11" ht="22.5" x14ac:dyDescent="0.25">
      <c r="A33" s="15"/>
      <c r="B33" s="18"/>
      <c r="C33" s="12"/>
      <c r="D33" s="7" t="s">
        <v>19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</row>
    <row r="34" spans="1:11" ht="22.5" x14ac:dyDescent="0.25">
      <c r="A34" s="15"/>
      <c r="B34" s="18"/>
      <c r="C34" s="12"/>
      <c r="D34" s="4" t="s">
        <v>15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</row>
    <row r="35" spans="1:11" x14ac:dyDescent="0.25">
      <c r="A35" s="16"/>
      <c r="B35" s="19"/>
      <c r="C35" s="13"/>
      <c r="D35" s="4" t="s">
        <v>16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</row>
    <row r="36" spans="1:11" x14ac:dyDescent="0.25">
      <c r="A36" s="14" t="s">
        <v>21</v>
      </c>
      <c r="B36" s="17">
        <v>2</v>
      </c>
      <c r="C36" s="11" t="s">
        <v>24</v>
      </c>
      <c r="D36" s="3" t="s">
        <v>8</v>
      </c>
      <c r="E36" s="30">
        <f>SUM(F36:K36)</f>
        <v>146953.99</v>
      </c>
      <c r="F36" s="30">
        <f>F37+F44+F45</f>
        <v>22499.851999999999</v>
      </c>
      <c r="G36" s="30">
        <f t="shared" ref="G36:K36" si="8">G37+G44+G45</f>
        <v>23297.809000000001</v>
      </c>
      <c r="H36" s="30">
        <f t="shared" si="8"/>
        <v>24063.09</v>
      </c>
      <c r="I36" s="30">
        <f t="shared" si="8"/>
        <v>24858.982</v>
      </c>
      <c r="J36" s="30">
        <f t="shared" si="8"/>
        <v>25686.71</v>
      </c>
      <c r="K36" s="30">
        <f t="shared" si="8"/>
        <v>26547.546999999999</v>
      </c>
    </row>
    <row r="37" spans="1:11" x14ac:dyDescent="0.25">
      <c r="A37" s="15"/>
      <c r="B37" s="18"/>
      <c r="C37" s="12"/>
      <c r="D37" s="4" t="s">
        <v>9</v>
      </c>
      <c r="E37" s="32">
        <f>SUM(F37:K37)</f>
        <v>146953.99</v>
      </c>
      <c r="F37" s="32">
        <f>SUM(F39:F43)</f>
        <v>22499.851999999999</v>
      </c>
      <c r="G37" s="32">
        <f t="shared" ref="G37:J37" si="9">SUM(G39:G43)</f>
        <v>23297.809000000001</v>
      </c>
      <c r="H37" s="32">
        <f t="shared" si="9"/>
        <v>24063.09</v>
      </c>
      <c r="I37" s="32">
        <f t="shared" si="9"/>
        <v>24858.982</v>
      </c>
      <c r="J37" s="32">
        <f t="shared" si="9"/>
        <v>25686.71</v>
      </c>
      <c r="K37" s="32">
        <f>SUM(K39:K43)</f>
        <v>26547.546999999999</v>
      </c>
    </row>
    <row r="38" spans="1:11" x14ac:dyDescent="0.25">
      <c r="A38" s="15"/>
      <c r="B38" s="18"/>
      <c r="C38" s="12"/>
      <c r="D38" s="5" t="s">
        <v>10</v>
      </c>
      <c r="E38" s="32"/>
      <c r="F38" s="33"/>
      <c r="G38" s="33"/>
      <c r="H38" s="33"/>
      <c r="I38" s="32"/>
      <c r="J38" s="33"/>
      <c r="K38" s="33"/>
    </row>
    <row r="39" spans="1:11" ht="22.5" x14ac:dyDescent="0.25">
      <c r="A39" s="15"/>
      <c r="B39" s="18"/>
      <c r="C39" s="12"/>
      <c r="D39" s="7" t="s">
        <v>11</v>
      </c>
      <c r="E39" s="32">
        <f>SUM(F39:K39)</f>
        <v>121959.28</v>
      </c>
      <c r="F39" s="32">
        <f>[1]Лист1!$H$26+[1]Лист1!$H$22</f>
        <v>18334.066999999999</v>
      </c>
      <c r="G39" s="32">
        <v>19132.024000000001</v>
      </c>
      <c r="H39" s="32">
        <v>19897.305</v>
      </c>
      <c r="I39" s="32">
        <v>20693.197</v>
      </c>
      <c r="J39" s="32">
        <v>21520.924999999999</v>
      </c>
      <c r="K39" s="32">
        <v>22381.761999999999</v>
      </c>
    </row>
    <row r="40" spans="1:11" ht="22.5" x14ac:dyDescent="0.25">
      <c r="A40" s="15"/>
      <c r="B40" s="18"/>
      <c r="C40" s="12"/>
      <c r="D40" s="7" t="s">
        <v>12</v>
      </c>
      <c r="E40" s="32">
        <f t="shared" ref="E40:E44" si="10">SUM(F40:K40)</f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</row>
    <row r="41" spans="1:11" ht="22.5" x14ac:dyDescent="0.25">
      <c r="A41" s="15"/>
      <c r="B41" s="18"/>
      <c r="C41" s="12"/>
      <c r="D41" s="7" t="s">
        <v>13</v>
      </c>
      <c r="E41" s="32">
        <f t="shared" si="10"/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</row>
    <row r="42" spans="1:11" ht="45" x14ac:dyDescent="0.25">
      <c r="A42" s="15"/>
      <c r="B42" s="18"/>
      <c r="C42" s="12"/>
      <c r="D42" s="7" t="s">
        <v>14</v>
      </c>
      <c r="E42" s="32">
        <f t="shared" si="10"/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</row>
    <row r="43" spans="1:11" ht="22.5" x14ac:dyDescent="0.25">
      <c r="A43" s="15"/>
      <c r="B43" s="18"/>
      <c r="C43" s="12"/>
      <c r="D43" s="7" t="s">
        <v>19</v>
      </c>
      <c r="E43" s="32">
        <f>SUM(F43:K43)</f>
        <v>24994.71</v>
      </c>
      <c r="F43" s="32">
        <v>4165.7849999999999</v>
      </c>
      <c r="G43" s="32">
        <v>4165.7849999999999</v>
      </c>
      <c r="H43" s="32">
        <v>4165.7849999999999</v>
      </c>
      <c r="I43" s="32">
        <v>4165.7849999999999</v>
      </c>
      <c r="J43" s="32">
        <v>4165.7849999999999</v>
      </c>
      <c r="K43" s="32">
        <v>4165.7849999999999</v>
      </c>
    </row>
    <row r="44" spans="1:11" ht="22.5" x14ac:dyDescent="0.25">
      <c r="A44" s="15"/>
      <c r="B44" s="18"/>
      <c r="C44" s="12"/>
      <c r="D44" s="4" t="s">
        <v>15</v>
      </c>
      <c r="E44" s="32">
        <f t="shared" si="10"/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</row>
    <row r="45" spans="1:11" x14ac:dyDescent="0.25">
      <c r="A45" s="16"/>
      <c r="B45" s="19"/>
      <c r="C45" s="13"/>
      <c r="D45" s="4" t="s">
        <v>16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</row>
    <row r="46" spans="1:11" x14ac:dyDescent="0.25">
      <c r="C46" s="8"/>
    </row>
    <row r="47" spans="1:11" x14ac:dyDescent="0.25">
      <c r="C47" s="8"/>
      <c r="F47" s="9"/>
    </row>
    <row r="48" spans="1:11" x14ac:dyDescent="0.25">
      <c r="F48" s="9"/>
    </row>
    <row r="49" spans="6:8" x14ac:dyDescent="0.25">
      <c r="F49" s="9"/>
    </row>
    <row r="52" spans="6:8" x14ac:dyDescent="0.25">
      <c r="H52" t="s">
        <v>25</v>
      </c>
    </row>
  </sheetData>
  <mergeCells count="22">
    <mergeCell ref="A9:K9"/>
    <mergeCell ref="A10:K10"/>
    <mergeCell ref="E13:K13"/>
    <mergeCell ref="A26:A35"/>
    <mergeCell ref="B26:B35"/>
    <mergeCell ref="C26:C35"/>
    <mergeCell ref="J14:J15"/>
    <mergeCell ref="K14:K15"/>
    <mergeCell ref="A16:A25"/>
    <mergeCell ref="B16:B25"/>
    <mergeCell ref="C16:C25"/>
    <mergeCell ref="A13:B14"/>
    <mergeCell ref="C13:C15"/>
    <mergeCell ref="C36:C45"/>
    <mergeCell ref="A36:A45"/>
    <mergeCell ref="B36:B45"/>
    <mergeCell ref="I14:I15"/>
    <mergeCell ref="D13:D15"/>
    <mergeCell ref="E14:E15"/>
    <mergeCell ref="F14:F15"/>
    <mergeCell ref="G14:G15"/>
    <mergeCell ref="H14:H15"/>
  </mergeCells>
  <pageMargins left="0.70866141732283472" right="0.31496062992125984" top="0.74803149606299213" bottom="0.74803149606299213" header="0.31496062992125984" footer="0.31496062992125984"/>
  <pageSetup paperSize="9" scale="84" fitToHeight="0" orientation="landscape" r:id="rId1"/>
  <headerFooter scaleWithDoc="0" alignWithMargins="0"/>
  <rowBreaks count="1" manualBreakCount="1">
    <brk id="2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2022-06-09T07:23:21Z</dcterms:modified>
</cp:coreProperties>
</file>