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E14" i="2"/>
  <c r="D14"/>
  <c r="E35"/>
  <c r="D35"/>
  <c r="D33"/>
  <c r="E33"/>
  <c r="E31"/>
  <c r="E12"/>
  <c r="D12"/>
  <c r="E42" l="1"/>
  <c r="D42"/>
  <c r="E43"/>
  <c r="D43"/>
  <c r="E26" l="1"/>
  <c r="D26"/>
  <c r="E30"/>
  <c r="E37" l="1"/>
  <c r="D37"/>
  <c r="D34"/>
  <c r="E34"/>
  <c r="E28"/>
  <c r="D28"/>
  <c r="E19"/>
  <c r="D19"/>
  <c r="E9"/>
  <c r="D9"/>
  <c r="E48" l="1"/>
  <c r="D48"/>
</calcChain>
</file>

<file path=xl/sharedStrings.xml><?xml version="1.0" encoding="utf-8"?>
<sst xmlns="http://schemas.openxmlformats.org/spreadsheetml/2006/main" count="128" uniqueCount="65">
  <si>
    <t>(рублей)</t>
  </si>
  <si>
    <t xml:space="preserve">Наименование </t>
  </si>
  <si>
    <t>Сумма</t>
  </si>
  <si>
    <t>Образование</t>
  </si>
  <si>
    <t>07</t>
  </si>
  <si>
    <t>00</t>
  </si>
  <si>
    <t>Дошкольное образование</t>
  </si>
  <si>
    <t>01</t>
  </si>
  <si>
    <t>Общее образование</t>
  </si>
  <si>
    <t>Другие вопросы в области образования</t>
  </si>
  <si>
    <t>Молодежная политика</t>
  </si>
  <si>
    <t>02</t>
  </si>
  <si>
    <t>03</t>
  </si>
  <si>
    <t>09</t>
  </si>
  <si>
    <t>10</t>
  </si>
  <si>
    <t>04</t>
  </si>
  <si>
    <t>Социальная политика</t>
  </si>
  <si>
    <t>Охрана семьи и детства</t>
  </si>
  <si>
    <t>Культура, кинематография</t>
  </si>
  <si>
    <t>Культура</t>
  </si>
  <si>
    <t>08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</si>
  <si>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</si>
  <si>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</si>
  <si>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</si>
  <si>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</si>
  <si>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Дотации на выравнивание бюджетной обеспеченности субъектов Российской Федерации и муниципальных образований</t>
  </si>
  <si>
    <t>14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</si>
  <si>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</si>
  <si>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</si>
  <si>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</si>
  <si>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</si>
  <si>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Резервные фонды</t>
  </si>
  <si>
    <t>11</t>
  </si>
  <si>
    <t>Другие общегосударственные вопросы</t>
  </si>
  <si>
    <t>13</t>
  </si>
  <si>
    <t>Национальная экономика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</si>
  <si>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</si>
  <si>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</si>
  <si>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</si>
  <si>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</si>
  <si>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Связи и информатика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</si>
  <si>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</si>
  <si>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</si>
  <si>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</si>
  <si>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</si>
  <si>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Национальная безопасность и правоохранительная деятельность</t>
  </si>
  <si>
    <t>Пенсионное обеспечение</t>
  </si>
  <si>
    <t>Социальное обеспечение населения</t>
  </si>
  <si>
    <t>Другие вопросы в области социальной политики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</si>
  <si>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</si>
  <si>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</si>
  <si>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</si>
  <si>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</si>
  <si>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ИТОГО</t>
  </si>
  <si>
    <t>Другие вопросы в области культуры, кинематографии</t>
  </si>
  <si>
    <t>Защита населения и территории от чрезвычайных ситуаций природного и техногенного характера, гражданская оборона</t>
  </si>
  <si>
    <t>Дополнительное образование детей</t>
  </si>
  <si>
    <t>Межбюджетные трансферты общего характера бюджетам бюджетной системы Российской Федерации</t>
  </si>
  <si>
    <t>Рз ПР</t>
  </si>
  <si>
    <t>Приложение №6</t>
  </si>
  <si>
    <t>2020 год</t>
  </si>
  <si>
    <t>2021 год</t>
  </si>
  <si>
    <t>Распределение бюджетных ассигнований  по разделам и подразделам классификации расходов бюджетов на плановый период 2021 и 2022 годов</t>
  </si>
  <si>
    <t xml:space="preserve">  к решению Думы муниципального образования "Катангский район" "О бюджете муниципального образования "Катангский район» на 2020 год и на плановый период 2021 и 2022 годов"</t>
  </si>
  <si>
    <t>от17.12.2019  № _4/17__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</si>
</sst>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3">
    <xf numFmtId="0" fontId="0" fillId="0" borderId="0" xfId="0"/>
    <xf numFmtId="0" fontId="1" fillId="0" borderId="0" xfId="0" applyFont="1" applyFill="1"/>
    <xf numFmtId="0" fontId="4" fillId="0" borderId="1" xfId="0" applyFont="1" applyFill="1" applyBorder="1" applyAlignment="1">
      <alignment vertical="top" wrapText="1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vertical="top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vertical="top" wrapText="1"/>
    </xf>
    <xf numFmtId="49" fontId="4" fillId="2" borderId="1" xfId="0" applyNumberFormat="1" applyFont="1" applyFill="1" applyBorder="1" applyAlignment="1" applyProtection="1">
      <alignment horizontal="center" vertical="top" wrapText="1"/>
    </xf>
    <xf numFmtId="4" fontId="4" fillId="2" borderId="1" xfId="0" applyNumberFormat="1" applyFont="1" applyFill="1" applyBorder="1" applyAlignment="1" applyProtection="1">
      <alignment horizontal="right" vertical="top" wrapText="1"/>
    </xf>
    <xf numFmtId="49" fontId="5" fillId="0" borderId="1" xfId="0" applyNumberFormat="1" applyFont="1" applyFill="1" applyBorder="1" applyAlignment="1" applyProtection="1">
      <alignment vertical="top" wrapText="1"/>
    </xf>
    <xf numFmtId="49" fontId="5" fillId="0" borderId="1" xfId="0" applyNumberFormat="1" applyFont="1" applyFill="1" applyBorder="1" applyAlignment="1" applyProtection="1">
      <alignment horizontal="center" vertical="top" wrapText="1"/>
    </xf>
    <xf numFmtId="4" fontId="5" fillId="0" borderId="1" xfId="0" applyNumberFormat="1" applyFont="1" applyFill="1" applyBorder="1" applyAlignment="1" applyProtection="1">
      <alignment horizontal="right" vertical="top" wrapText="1"/>
    </xf>
    <xf numFmtId="0" fontId="5" fillId="0" borderId="0" xfId="0" applyFont="1"/>
    <xf numFmtId="49" fontId="5" fillId="0" borderId="1" xfId="0" applyNumberFormat="1" applyFont="1" applyFill="1" applyBorder="1" applyAlignment="1" applyProtection="1">
      <alignment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right" vertical="center" wrapText="1"/>
    </xf>
    <xf numFmtId="49" fontId="4" fillId="3" borderId="1" xfId="0" applyNumberFormat="1" applyFont="1" applyFill="1" applyBorder="1" applyAlignment="1" applyProtection="1">
      <alignment vertical="top" wrapText="1"/>
    </xf>
    <xf numFmtId="49" fontId="4" fillId="3" borderId="1" xfId="0" applyNumberFormat="1" applyFont="1" applyFill="1" applyBorder="1" applyAlignment="1" applyProtection="1">
      <alignment horizontal="center" vertical="top" wrapText="1"/>
    </xf>
    <xf numFmtId="4" fontId="4" fillId="3" borderId="1" xfId="0" applyNumberFormat="1" applyFont="1" applyFill="1" applyBorder="1" applyAlignment="1" applyProtection="1">
      <alignment horizontal="right" vertical="top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4" fontId="7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1" applyNumberFormat="1" applyFont="1" applyFill="1" applyBorder="1" applyAlignment="1">
      <alignment vertical="top" wrapText="1" readingOrder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center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</cellXfs>
  <cellStyles count="3">
    <cellStyle name="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456"/>
  <sheetViews>
    <sheetView tabSelected="1" view="pageBreakPreview" zoomScaleNormal="100" zoomScaleSheetLayoutView="100" workbookViewId="0">
      <selection activeCell="A2" sqref="A2"/>
    </sheetView>
  </sheetViews>
  <sheetFormatPr defaultRowHeight="15.75"/>
  <cols>
    <col min="1" max="1" width="47.140625" style="3" customWidth="1"/>
    <col min="2" max="3" width="4.7109375" style="4" customWidth="1"/>
    <col min="4" max="4" width="16" style="5" customWidth="1"/>
    <col min="5" max="5" width="16.140625" style="5" customWidth="1"/>
    <col min="6" max="242" width="9.140625" style="5"/>
    <col min="243" max="244" width="9.140625" style="1"/>
    <col min="245" max="16384" width="9.140625" style="5"/>
  </cols>
  <sheetData>
    <row r="1" spans="1:255" s="6" customFormat="1">
      <c r="A1" s="14"/>
      <c r="B1" s="27" t="s">
        <v>59</v>
      </c>
      <c r="C1" s="27"/>
      <c r="D1" s="27"/>
      <c r="E1" s="27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</row>
    <row r="2" spans="1:255" s="6" customFormat="1" ht="89.25" customHeight="1">
      <c r="A2" s="14"/>
      <c r="B2" s="28" t="s">
        <v>63</v>
      </c>
      <c r="C2" s="28"/>
      <c r="D2" s="28"/>
      <c r="E2" s="28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</row>
    <row r="3" spans="1:255" s="6" customFormat="1" ht="12.75" customHeight="1">
      <c r="A3" s="14"/>
      <c r="B3" s="27" t="s">
        <v>64</v>
      </c>
      <c r="C3" s="27"/>
      <c r="D3" s="27"/>
      <c r="E3" s="27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</row>
    <row r="4" spans="1:255" s="6" customFormat="1">
      <c r="A4" s="14"/>
      <c r="B4" s="14"/>
      <c r="C4" s="2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</row>
    <row r="5" spans="1:255" s="6" customFormat="1" ht="31.5" customHeight="1">
      <c r="A5" s="29" t="s">
        <v>62</v>
      </c>
      <c r="B5" s="29"/>
      <c r="C5" s="29"/>
      <c r="D5" s="29"/>
      <c r="E5" s="29"/>
      <c r="F5" s="24"/>
      <c r="G5" s="24"/>
      <c r="H5" s="24"/>
      <c r="I5" s="24"/>
      <c r="J5" s="24"/>
      <c r="K5" s="2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</row>
    <row r="6" spans="1:255" s="6" customFormat="1" ht="16.5" customHeight="1">
      <c r="A6" s="14"/>
      <c r="B6" s="14"/>
      <c r="C6" s="23"/>
      <c r="E6" s="25" t="s">
        <v>0</v>
      </c>
      <c r="F6" s="24"/>
      <c r="G6" s="24"/>
      <c r="H6" s="24"/>
      <c r="I6" s="24"/>
      <c r="J6" s="24"/>
      <c r="K6" s="2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</row>
    <row r="7" spans="1:255" s="6" customFormat="1" ht="16.5" customHeight="1">
      <c r="A7" s="30" t="s">
        <v>1</v>
      </c>
      <c r="B7" s="31" t="s">
        <v>58</v>
      </c>
      <c r="C7" s="31"/>
      <c r="D7" s="32" t="s">
        <v>2</v>
      </c>
      <c r="E7" s="32"/>
      <c r="F7" s="24"/>
      <c r="G7" s="24"/>
      <c r="H7" s="24"/>
      <c r="I7" s="24"/>
      <c r="J7" s="24"/>
      <c r="K7" s="2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</row>
    <row r="8" spans="1:255" s="6" customFormat="1">
      <c r="A8" s="30"/>
      <c r="B8" s="31"/>
      <c r="C8" s="31"/>
      <c r="D8" s="26" t="s">
        <v>60</v>
      </c>
      <c r="E8" s="26" t="s">
        <v>61</v>
      </c>
      <c r="F8" s="24"/>
      <c r="G8" s="24"/>
      <c r="H8" s="24"/>
      <c r="I8" s="24"/>
      <c r="J8" s="2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</row>
    <row r="9" spans="1:255" s="6" customFormat="1">
      <c r="A9" s="8" t="s">
        <v>21</v>
      </c>
      <c r="B9" s="9" t="s">
        <v>7</v>
      </c>
      <c r="C9" s="9" t="s">
        <v>5</v>
      </c>
      <c r="D9" s="10">
        <f t="shared" ref="D9:E9" si="0">SUM(D10:D16)</f>
        <v>67797195.200000003</v>
      </c>
      <c r="E9" s="10">
        <f t="shared" si="0"/>
        <v>67296228.200000003</v>
      </c>
    </row>
    <row r="10" spans="1:255" s="6" customFormat="1" ht="47.25">
      <c r="A10" s="11" t="s">
        <v>22</v>
      </c>
      <c r="B10" s="12" t="s">
        <v>7</v>
      </c>
      <c r="C10" s="12" t="s">
        <v>11</v>
      </c>
      <c r="D10" s="13">
        <v>2889669</v>
      </c>
      <c r="E10" s="13">
        <v>3019669</v>
      </c>
    </row>
    <row r="11" spans="1:255" s="14" customFormat="1" ht="63">
      <c r="A11" s="11" t="s">
        <v>27</v>
      </c>
      <c r="B11" s="12" t="s">
        <v>7</v>
      </c>
      <c r="C11" s="12" t="s">
        <v>12</v>
      </c>
      <c r="D11" s="13">
        <v>1810146</v>
      </c>
      <c r="E11" s="13">
        <v>1810146</v>
      </c>
    </row>
    <row r="12" spans="1:255" s="14" customFormat="1" ht="78.75">
      <c r="A12" s="15" t="s">
        <v>28</v>
      </c>
      <c r="B12" s="16" t="s">
        <v>7</v>
      </c>
      <c r="C12" s="16" t="s">
        <v>15</v>
      </c>
      <c r="D12" s="17">
        <f>41500503.2-518000</f>
        <v>40982503.200000003</v>
      </c>
      <c r="E12" s="17">
        <f>44404636.2-3304000</f>
        <v>41100636.200000003</v>
      </c>
    </row>
    <row r="13" spans="1:255" s="14" customFormat="1">
      <c r="A13" s="15" t="s">
        <v>30</v>
      </c>
      <c r="B13" s="16" t="s">
        <v>7</v>
      </c>
      <c r="C13" s="16" t="s">
        <v>29</v>
      </c>
      <c r="D13" s="17">
        <v>5800</v>
      </c>
      <c r="E13" s="17">
        <v>45500</v>
      </c>
    </row>
    <row r="14" spans="1:255" s="14" customFormat="1" ht="63">
      <c r="A14" s="11" t="s">
        <v>23</v>
      </c>
      <c r="B14" s="12" t="s">
        <v>7</v>
      </c>
      <c r="C14" s="12" t="s">
        <v>24</v>
      </c>
      <c r="D14" s="13">
        <f>18774777-81100</f>
        <v>18693677</v>
      </c>
      <c r="E14" s="13">
        <f>19530877-1626000</f>
        <v>17904877</v>
      </c>
    </row>
    <row r="15" spans="1:255" s="14" customFormat="1">
      <c r="A15" s="15" t="s">
        <v>31</v>
      </c>
      <c r="B15" s="16" t="s">
        <v>7</v>
      </c>
      <c r="C15" s="16" t="s">
        <v>32</v>
      </c>
      <c r="D15" s="17">
        <v>200000</v>
      </c>
      <c r="E15" s="17">
        <v>200000</v>
      </c>
    </row>
    <row r="16" spans="1:255" s="6" customFormat="1">
      <c r="A16" s="15" t="s">
        <v>33</v>
      </c>
      <c r="B16" s="16" t="s">
        <v>7</v>
      </c>
      <c r="C16" s="16" t="s">
        <v>34</v>
      </c>
      <c r="D16" s="17">
        <v>3215400</v>
      </c>
      <c r="E16" s="17">
        <v>3215400</v>
      </c>
    </row>
    <row r="17" spans="1:244" s="6" customFormat="1" ht="31.5">
      <c r="A17" s="8" t="s">
        <v>45</v>
      </c>
      <c r="B17" s="9" t="s">
        <v>12</v>
      </c>
      <c r="C17" s="9" t="s">
        <v>5</v>
      </c>
      <c r="D17" s="10">
        <v>3370000</v>
      </c>
      <c r="E17" s="10">
        <v>3399000</v>
      </c>
    </row>
    <row r="18" spans="1:244" ht="47.25">
      <c r="A18" s="15" t="s">
        <v>55</v>
      </c>
      <c r="B18" s="16" t="s">
        <v>12</v>
      </c>
      <c r="C18" s="16" t="s">
        <v>13</v>
      </c>
      <c r="D18" s="17">
        <v>3370000</v>
      </c>
      <c r="E18" s="17">
        <v>3399000</v>
      </c>
      <c r="II18" s="5"/>
      <c r="IJ18" s="5"/>
    </row>
    <row r="19" spans="1:244" s="14" customFormat="1">
      <c r="A19" s="8" t="s">
        <v>35</v>
      </c>
      <c r="B19" s="9" t="s">
        <v>15</v>
      </c>
      <c r="C19" s="9" t="s">
        <v>5</v>
      </c>
      <c r="D19" s="10">
        <f t="shared" ref="D19:E19" si="1">SUM(D20:D25)</f>
        <v>79921833</v>
      </c>
      <c r="E19" s="10">
        <f t="shared" si="1"/>
        <v>80501700</v>
      </c>
    </row>
    <row r="20" spans="1:244" s="14" customFormat="1">
      <c r="A20" s="11" t="s">
        <v>36</v>
      </c>
      <c r="B20" s="12" t="s">
        <v>15</v>
      </c>
      <c r="C20" s="12" t="s">
        <v>7</v>
      </c>
      <c r="D20" s="13">
        <v>140100</v>
      </c>
      <c r="E20" s="13">
        <v>140100</v>
      </c>
    </row>
    <row r="21" spans="1:244">
      <c r="A21" s="11" t="s">
        <v>37</v>
      </c>
      <c r="B21" s="12" t="s">
        <v>15</v>
      </c>
      <c r="C21" s="12" t="s">
        <v>29</v>
      </c>
      <c r="D21" s="13">
        <v>35000</v>
      </c>
      <c r="E21" s="13">
        <v>35000</v>
      </c>
      <c r="II21" s="5"/>
      <c r="IJ21" s="5"/>
    </row>
    <row r="22" spans="1:244">
      <c r="A22" s="11" t="s">
        <v>38</v>
      </c>
      <c r="B22" s="12" t="s">
        <v>15</v>
      </c>
      <c r="C22" s="12" t="s">
        <v>20</v>
      </c>
      <c r="D22" s="13">
        <v>1500000</v>
      </c>
      <c r="E22" s="13">
        <v>1500000</v>
      </c>
      <c r="II22" s="5"/>
      <c r="IJ22" s="5"/>
    </row>
    <row r="23" spans="1:244" s="14" customFormat="1">
      <c r="A23" s="15" t="s">
        <v>39</v>
      </c>
      <c r="B23" s="16" t="s">
        <v>15</v>
      </c>
      <c r="C23" s="16" t="s">
        <v>13</v>
      </c>
      <c r="D23" s="17">
        <v>21771200</v>
      </c>
      <c r="E23" s="17">
        <v>21819600</v>
      </c>
    </row>
    <row r="24" spans="1:244" s="14" customFormat="1">
      <c r="A24" s="11" t="s">
        <v>40</v>
      </c>
      <c r="B24" s="12" t="s">
        <v>15</v>
      </c>
      <c r="C24" s="12" t="s">
        <v>14</v>
      </c>
      <c r="D24" s="13">
        <v>1210000</v>
      </c>
      <c r="E24" s="13">
        <v>1331000</v>
      </c>
    </row>
    <row r="25" spans="1:244" s="14" customFormat="1" ht="31.5">
      <c r="A25" s="11" t="s">
        <v>41</v>
      </c>
      <c r="B25" s="12" t="s">
        <v>15</v>
      </c>
      <c r="C25" s="12" t="s">
        <v>42</v>
      </c>
      <c r="D25" s="13">
        <v>55265533</v>
      </c>
      <c r="E25" s="13">
        <v>55676000</v>
      </c>
    </row>
    <row r="26" spans="1:244" s="14" customFormat="1">
      <c r="A26" s="8" t="s">
        <v>43</v>
      </c>
      <c r="B26" s="9" t="s">
        <v>29</v>
      </c>
      <c r="C26" s="9" t="s">
        <v>5</v>
      </c>
      <c r="D26" s="10">
        <f>D27</f>
        <v>0</v>
      </c>
      <c r="E26" s="10">
        <f>E27</f>
        <v>0</v>
      </c>
    </row>
    <row r="27" spans="1:244" s="14" customFormat="1">
      <c r="A27" s="11" t="s">
        <v>44</v>
      </c>
      <c r="B27" s="12" t="s">
        <v>29</v>
      </c>
      <c r="C27" s="12" t="s">
        <v>11</v>
      </c>
      <c r="D27" s="13">
        <v>0</v>
      </c>
      <c r="E27" s="13">
        <v>0</v>
      </c>
    </row>
    <row r="28" spans="1:244" s="14" customFormat="1">
      <c r="A28" s="18" t="s">
        <v>3</v>
      </c>
      <c r="B28" s="19" t="s">
        <v>4</v>
      </c>
      <c r="C28" s="19" t="s">
        <v>5</v>
      </c>
      <c r="D28" s="20">
        <f t="shared" ref="D28:E28" si="2">SUM(D29:D33)</f>
        <v>300003029</v>
      </c>
      <c r="E28" s="20">
        <f t="shared" si="2"/>
        <v>285665129</v>
      </c>
    </row>
    <row r="29" spans="1:244">
      <c r="A29" s="11" t="s">
        <v>6</v>
      </c>
      <c r="B29" s="12" t="s">
        <v>4</v>
      </c>
      <c r="C29" s="12" t="s">
        <v>7</v>
      </c>
      <c r="D29" s="13">
        <v>74387916</v>
      </c>
      <c r="E29" s="13">
        <v>59619370</v>
      </c>
      <c r="II29" s="5"/>
      <c r="IJ29" s="5"/>
    </row>
    <row r="30" spans="1:244">
      <c r="A30" s="15" t="s">
        <v>8</v>
      </c>
      <c r="B30" s="16" t="s">
        <v>4</v>
      </c>
      <c r="C30" s="16" t="s">
        <v>11</v>
      </c>
      <c r="D30" s="17">
        <v>185273608</v>
      </c>
      <c r="E30" s="17">
        <f>188795877+225</f>
        <v>188796102</v>
      </c>
      <c r="II30" s="5"/>
      <c r="IJ30" s="5"/>
    </row>
    <row r="31" spans="1:244">
      <c r="A31" s="15" t="s">
        <v>56</v>
      </c>
      <c r="B31" s="16" t="s">
        <v>4</v>
      </c>
      <c r="C31" s="16" t="s">
        <v>12</v>
      </c>
      <c r="D31" s="17">
        <v>15533182</v>
      </c>
      <c r="E31" s="17">
        <f>14973726-1056000</f>
        <v>13917726</v>
      </c>
      <c r="II31" s="5"/>
      <c r="IJ31" s="5"/>
    </row>
    <row r="32" spans="1:244">
      <c r="A32" s="15" t="s">
        <v>10</v>
      </c>
      <c r="B32" s="16" t="s">
        <v>4</v>
      </c>
      <c r="C32" s="16" t="s">
        <v>4</v>
      </c>
      <c r="D32" s="17">
        <v>2680746</v>
      </c>
      <c r="E32" s="17">
        <v>2680746</v>
      </c>
      <c r="II32" s="5"/>
      <c r="IJ32" s="5"/>
    </row>
    <row r="33" spans="1:244">
      <c r="A33" s="15" t="s">
        <v>9</v>
      </c>
      <c r="B33" s="16" t="s">
        <v>4</v>
      </c>
      <c r="C33" s="16" t="s">
        <v>13</v>
      </c>
      <c r="D33" s="17">
        <f>22521577-394000</f>
        <v>22127577</v>
      </c>
      <c r="E33" s="17">
        <f>22651185-2000000</f>
        <v>20651185</v>
      </c>
      <c r="II33" s="5"/>
      <c r="IJ33" s="5"/>
    </row>
    <row r="34" spans="1:244" s="14" customFormat="1">
      <c r="A34" s="8" t="s">
        <v>18</v>
      </c>
      <c r="B34" s="9" t="s">
        <v>20</v>
      </c>
      <c r="C34" s="9" t="s">
        <v>5</v>
      </c>
      <c r="D34" s="10">
        <f>D35+D36</f>
        <v>52557900</v>
      </c>
      <c r="E34" s="10">
        <f>E35+E36</f>
        <v>54209700</v>
      </c>
    </row>
    <row r="35" spans="1:244" s="14" customFormat="1">
      <c r="A35" s="11" t="s">
        <v>19</v>
      </c>
      <c r="B35" s="12" t="s">
        <v>20</v>
      </c>
      <c r="C35" s="12" t="s">
        <v>7</v>
      </c>
      <c r="D35" s="13">
        <f>50064806+190000-255000</f>
        <v>49999806</v>
      </c>
      <c r="E35" s="13">
        <f>52445206+190000-983600</f>
        <v>51651606</v>
      </c>
    </row>
    <row r="36" spans="1:244" ht="31.5">
      <c r="A36" s="15" t="s">
        <v>54</v>
      </c>
      <c r="B36" s="12" t="s">
        <v>20</v>
      </c>
      <c r="C36" s="12" t="s">
        <v>15</v>
      </c>
      <c r="D36" s="17">
        <v>2558094</v>
      </c>
      <c r="E36" s="17">
        <v>2558094</v>
      </c>
      <c r="II36" s="5"/>
      <c r="IJ36" s="5"/>
    </row>
    <row r="37" spans="1:244">
      <c r="A37" s="8" t="s">
        <v>16</v>
      </c>
      <c r="B37" s="9" t="s">
        <v>14</v>
      </c>
      <c r="C37" s="9" t="s">
        <v>5</v>
      </c>
      <c r="D37" s="10">
        <f t="shared" ref="D37:E37" si="3">SUM(D38:D41)</f>
        <v>7933171</v>
      </c>
      <c r="E37" s="10">
        <f t="shared" si="3"/>
        <v>7953171</v>
      </c>
      <c r="II37" s="5"/>
      <c r="IJ37" s="5"/>
    </row>
    <row r="38" spans="1:244">
      <c r="A38" s="15" t="s">
        <v>46</v>
      </c>
      <c r="B38" s="16" t="s">
        <v>14</v>
      </c>
      <c r="C38" s="16" t="s">
        <v>7</v>
      </c>
      <c r="D38" s="17">
        <v>3068511</v>
      </c>
      <c r="E38" s="17">
        <v>3068511</v>
      </c>
      <c r="II38" s="5"/>
      <c r="IJ38" s="5"/>
    </row>
    <row r="39" spans="1:244" s="14" customFormat="1">
      <c r="A39" s="11" t="s">
        <v>47</v>
      </c>
      <c r="B39" s="12" t="s">
        <v>14</v>
      </c>
      <c r="C39" s="12" t="s">
        <v>12</v>
      </c>
      <c r="D39" s="13">
        <v>3110500</v>
      </c>
      <c r="E39" s="13">
        <v>3110500</v>
      </c>
    </row>
    <row r="40" spans="1:244">
      <c r="A40" s="11" t="s">
        <v>17</v>
      </c>
      <c r="B40" s="12" t="s">
        <v>14</v>
      </c>
      <c r="C40" s="12" t="s">
        <v>15</v>
      </c>
      <c r="D40" s="13">
        <v>1560</v>
      </c>
      <c r="E40" s="13">
        <v>1560</v>
      </c>
      <c r="II40" s="5"/>
      <c r="IJ40" s="5"/>
    </row>
    <row r="41" spans="1:244" ht="31.5">
      <c r="A41" s="11" t="s">
        <v>48</v>
      </c>
      <c r="B41" s="12" t="s">
        <v>14</v>
      </c>
      <c r="C41" s="12" t="s">
        <v>24</v>
      </c>
      <c r="D41" s="13">
        <v>1752600</v>
      </c>
      <c r="E41" s="13">
        <v>1772600</v>
      </c>
      <c r="II41" s="5"/>
      <c r="IJ41" s="5"/>
    </row>
    <row r="42" spans="1:244" s="14" customFormat="1">
      <c r="A42" s="8" t="s">
        <v>49</v>
      </c>
      <c r="B42" s="9" t="s">
        <v>32</v>
      </c>
      <c r="C42" s="9" t="s">
        <v>5</v>
      </c>
      <c r="D42" s="10">
        <f>D43</f>
        <v>150000</v>
      </c>
      <c r="E42" s="10">
        <f>E43</f>
        <v>150000</v>
      </c>
    </row>
    <row r="43" spans="1:244" s="14" customFormat="1">
      <c r="A43" s="11" t="s">
        <v>50</v>
      </c>
      <c r="B43" s="12" t="s">
        <v>32</v>
      </c>
      <c r="C43" s="12" t="s">
        <v>7</v>
      </c>
      <c r="D43" s="13">
        <f>26900+123100</f>
        <v>150000</v>
      </c>
      <c r="E43" s="13">
        <f>126900+23100</f>
        <v>150000</v>
      </c>
    </row>
    <row r="44" spans="1:244" s="14" customFormat="1">
      <c r="A44" s="8" t="s">
        <v>51</v>
      </c>
      <c r="B44" s="9" t="s">
        <v>42</v>
      </c>
      <c r="C44" s="9" t="s">
        <v>5</v>
      </c>
      <c r="D44" s="10">
        <v>50000</v>
      </c>
      <c r="E44" s="10">
        <v>150000</v>
      </c>
    </row>
    <row r="45" spans="1:244" s="14" customFormat="1">
      <c r="A45" s="11" t="s">
        <v>52</v>
      </c>
      <c r="B45" s="12" t="s">
        <v>42</v>
      </c>
      <c r="C45" s="12" t="s">
        <v>11</v>
      </c>
      <c r="D45" s="13">
        <v>50000</v>
      </c>
      <c r="E45" s="13">
        <v>150000</v>
      </c>
    </row>
    <row r="46" spans="1:244" s="14" customFormat="1" ht="47.25">
      <c r="A46" s="8" t="s">
        <v>57</v>
      </c>
      <c r="B46" s="9" t="s">
        <v>26</v>
      </c>
      <c r="C46" s="9" t="s">
        <v>5</v>
      </c>
      <c r="D46" s="10">
        <v>20458000</v>
      </c>
      <c r="E46" s="10">
        <v>21331000</v>
      </c>
    </row>
    <row r="47" spans="1:244" s="14" customFormat="1" ht="47.25">
      <c r="A47" s="11" t="s">
        <v>25</v>
      </c>
      <c r="B47" s="12" t="s">
        <v>26</v>
      </c>
      <c r="C47" s="12" t="s">
        <v>7</v>
      </c>
      <c r="D47" s="13">
        <v>20458000</v>
      </c>
      <c r="E47" s="13">
        <v>21331000</v>
      </c>
    </row>
    <row r="48" spans="1:244" s="14" customFormat="1">
      <c r="A48" s="2" t="s">
        <v>53</v>
      </c>
      <c r="B48" s="7"/>
      <c r="C48" s="7"/>
      <c r="D48" s="21">
        <f t="shared" ref="D48:E48" si="4">D46+D44+D42+D37+D34+D28+D26+D19+D17+D9</f>
        <v>532241128.19999999</v>
      </c>
      <c r="E48" s="21">
        <f t="shared" si="4"/>
        <v>520655928.19999999</v>
      </c>
    </row>
    <row r="49" spans="4:244">
      <c r="II49" s="5"/>
      <c r="IJ49" s="5"/>
    </row>
    <row r="50" spans="4:244">
      <c r="D50" s="14"/>
      <c r="E50" s="14"/>
      <c r="II50" s="5"/>
      <c r="IJ50" s="5"/>
    </row>
    <row r="51" spans="4:244">
      <c r="D51" s="22"/>
      <c r="E51" s="22"/>
      <c r="II51" s="5"/>
      <c r="IJ51" s="5"/>
    </row>
    <row r="52" spans="4:244">
      <c r="II52" s="5"/>
      <c r="IJ52" s="5"/>
    </row>
    <row r="53" spans="4:244">
      <c r="II53" s="5"/>
      <c r="IJ53" s="5"/>
    </row>
    <row r="54" spans="4:244">
      <c r="II54" s="5"/>
      <c r="IJ54" s="5"/>
    </row>
    <row r="55" spans="4:244">
      <c r="II55" s="5"/>
      <c r="IJ55" s="5"/>
    </row>
    <row r="56" spans="4:244">
      <c r="II56" s="5"/>
      <c r="IJ56" s="5"/>
    </row>
    <row r="57" spans="4:244">
      <c r="II57" s="5"/>
      <c r="IJ57" s="5"/>
    </row>
    <row r="58" spans="4:244">
      <c r="II58" s="5"/>
      <c r="IJ58" s="5"/>
    </row>
    <row r="59" spans="4:244">
      <c r="II59" s="5"/>
      <c r="IJ59" s="5"/>
    </row>
    <row r="60" spans="4:244">
      <c r="II60" s="5"/>
      <c r="IJ60" s="5"/>
    </row>
    <row r="61" spans="4:244">
      <c r="II61" s="5"/>
      <c r="IJ61" s="5"/>
    </row>
    <row r="62" spans="4:244">
      <c r="II62" s="5"/>
      <c r="IJ62" s="5"/>
    </row>
    <row r="63" spans="4:244">
      <c r="II63" s="5"/>
      <c r="IJ63" s="5"/>
    </row>
    <row r="64" spans="4:244">
      <c r="II64" s="5"/>
      <c r="IJ64" s="5"/>
    </row>
    <row r="65" spans="243:244">
      <c r="II65" s="5"/>
      <c r="IJ65" s="5"/>
    </row>
    <row r="66" spans="243:244">
      <c r="II66" s="5"/>
      <c r="IJ66" s="5"/>
    </row>
    <row r="67" spans="243:244">
      <c r="II67" s="5"/>
      <c r="IJ67" s="5"/>
    </row>
    <row r="68" spans="243:244">
      <c r="II68" s="5"/>
      <c r="IJ68" s="5"/>
    </row>
    <row r="69" spans="243:244">
      <c r="II69" s="5"/>
      <c r="IJ69" s="5"/>
    </row>
    <row r="70" spans="243:244">
      <c r="II70" s="5"/>
      <c r="IJ70" s="5"/>
    </row>
    <row r="71" spans="243:244">
      <c r="II71" s="5"/>
      <c r="IJ71" s="5"/>
    </row>
    <row r="72" spans="243:244">
      <c r="II72" s="5"/>
      <c r="IJ72" s="5"/>
    </row>
    <row r="73" spans="243:244">
      <c r="II73" s="5"/>
      <c r="IJ73" s="5"/>
    </row>
    <row r="74" spans="243:244">
      <c r="II74" s="5"/>
      <c r="IJ74" s="5"/>
    </row>
    <row r="75" spans="243:244">
      <c r="II75" s="5"/>
      <c r="IJ75" s="5"/>
    </row>
    <row r="76" spans="243:244">
      <c r="II76" s="5"/>
      <c r="IJ76" s="5"/>
    </row>
    <row r="77" spans="243:244">
      <c r="II77" s="5"/>
      <c r="IJ77" s="5"/>
    </row>
    <row r="78" spans="243:244">
      <c r="II78" s="5"/>
      <c r="IJ78" s="5"/>
    </row>
    <row r="79" spans="243:244">
      <c r="II79" s="5"/>
      <c r="IJ79" s="5"/>
    </row>
    <row r="80" spans="243:244">
      <c r="II80" s="5"/>
      <c r="IJ80" s="5"/>
    </row>
    <row r="81" spans="243:244">
      <c r="II81" s="5"/>
      <c r="IJ81" s="5"/>
    </row>
    <row r="82" spans="243:244">
      <c r="II82" s="5"/>
      <c r="IJ82" s="5"/>
    </row>
    <row r="83" spans="243:244">
      <c r="II83" s="5"/>
      <c r="IJ83" s="5"/>
    </row>
    <row r="84" spans="243:244">
      <c r="II84" s="5"/>
      <c r="IJ84" s="5"/>
    </row>
    <row r="85" spans="243:244">
      <c r="II85" s="5"/>
      <c r="IJ85" s="5"/>
    </row>
    <row r="86" spans="243:244">
      <c r="II86" s="5"/>
      <c r="IJ86" s="5"/>
    </row>
    <row r="87" spans="243:244">
      <c r="II87" s="5"/>
      <c r="IJ87" s="5"/>
    </row>
    <row r="88" spans="243:244">
      <c r="II88" s="5"/>
      <c r="IJ88" s="5"/>
    </row>
    <row r="89" spans="243:244">
      <c r="II89" s="5"/>
      <c r="IJ89" s="5"/>
    </row>
    <row r="90" spans="243:244">
      <c r="II90" s="5"/>
      <c r="IJ90" s="5"/>
    </row>
    <row r="91" spans="243:244">
      <c r="II91" s="5"/>
      <c r="IJ91" s="5"/>
    </row>
    <row r="92" spans="243:244">
      <c r="II92" s="5"/>
      <c r="IJ92" s="5"/>
    </row>
    <row r="93" spans="243:244">
      <c r="II93" s="5"/>
      <c r="IJ93" s="5"/>
    </row>
    <row r="94" spans="243:244">
      <c r="II94" s="5"/>
      <c r="IJ94" s="5"/>
    </row>
    <row r="95" spans="243:244">
      <c r="II95" s="5"/>
      <c r="IJ95" s="5"/>
    </row>
    <row r="96" spans="243:244">
      <c r="II96" s="5"/>
      <c r="IJ96" s="5"/>
    </row>
    <row r="97" spans="243:244">
      <c r="II97" s="5"/>
      <c r="IJ97" s="5"/>
    </row>
    <row r="98" spans="243:244">
      <c r="II98" s="5"/>
      <c r="IJ98" s="5"/>
    </row>
    <row r="99" spans="243:244">
      <c r="II99" s="5"/>
      <c r="IJ99" s="5"/>
    </row>
    <row r="100" spans="243:244">
      <c r="II100" s="5"/>
      <c r="IJ100" s="5"/>
    </row>
    <row r="101" spans="243:244">
      <c r="II101" s="5"/>
      <c r="IJ101" s="5"/>
    </row>
    <row r="102" spans="243:244">
      <c r="II102" s="5"/>
      <c r="IJ102" s="5"/>
    </row>
    <row r="103" spans="243:244">
      <c r="II103" s="5"/>
      <c r="IJ103" s="5"/>
    </row>
    <row r="104" spans="243:244">
      <c r="II104" s="5"/>
      <c r="IJ104" s="5"/>
    </row>
    <row r="105" spans="243:244">
      <c r="II105" s="5"/>
      <c r="IJ105" s="5"/>
    </row>
    <row r="106" spans="243:244">
      <c r="II106" s="5"/>
      <c r="IJ106" s="5"/>
    </row>
    <row r="107" spans="243:244">
      <c r="II107" s="5"/>
      <c r="IJ107" s="5"/>
    </row>
    <row r="108" spans="243:244">
      <c r="II108" s="5"/>
      <c r="IJ108" s="5"/>
    </row>
    <row r="109" spans="243:244">
      <c r="II109" s="5"/>
      <c r="IJ109" s="5"/>
    </row>
    <row r="110" spans="243:244">
      <c r="II110" s="5"/>
      <c r="IJ110" s="5"/>
    </row>
    <row r="111" spans="243:244">
      <c r="II111" s="5"/>
      <c r="IJ111" s="5"/>
    </row>
    <row r="112" spans="243:244">
      <c r="II112" s="5"/>
      <c r="IJ112" s="5"/>
    </row>
    <row r="113" spans="243:244">
      <c r="II113" s="5"/>
      <c r="IJ113" s="5"/>
    </row>
    <row r="114" spans="243:244">
      <c r="II114" s="5"/>
      <c r="IJ114" s="5"/>
    </row>
    <row r="115" spans="243:244">
      <c r="II115" s="5"/>
      <c r="IJ115" s="5"/>
    </row>
    <row r="116" spans="243:244">
      <c r="II116" s="5"/>
      <c r="IJ116" s="5"/>
    </row>
    <row r="117" spans="243:244">
      <c r="II117" s="5"/>
      <c r="IJ117" s="5"/>
    </row>
    <row r="118" spans="243:244">
      <c r="II118" s="5"/>
      <c r="IJ118" s="5"/>
    </row>
    <row r="119" spans="243:244">
      <c r="II119" s="5"/>
      <c r="IJ119" s="5"/>
    </row>
    <row r="120" spans="243:244">
      <c r="II120" s="5"/>
      <c r="IJ120" s="5"/>
    </row>
    <row r="121" spans="243:244">
      <c r="II121" s="5"/>
      <c r="IJ121" s="5"/>
    </row>
    <row r="122" spans="243:244">
      <c r="II122" s="5"/>
      <c r="IJ122" s="5"/>
    </row>
    <row r="123" spans="243:244">
      <c r="II123" s="5"/>
      <c r="IJ123" s="5"/>
    </row>
    <row r="124" spans="243:244">
      <c r="II124" s="5"/>
      <c r="IJ124" s="5"/>
    </row>
    <row r="125" spans="243:244">
      <c r="II125" s="5"/>
      <c r="IJ125" s="5"/>
    </row>
    <row r="126" spans="243:244">
      <c r="II126" s="5"/>
      <c r="IJ126" s="5"/>
    </row>
    <row r="127" spans="243:244">
      <c r="II127" s="5"/>
      <c r="IJ127" s="5"/>
    </row>
    <row r="128" spans="243:244">
      <c r="II128" s="5"/>
      <c r="IJ128" s="5"/>
    </row>
    <row r="129" spans="243:244">
      <c r="II129" s="5"/>
      <c r="IJ129" s="5"/>
    </row>
    <row r="130" spans="243:244">
      <c r="II130" s="5"/>
      <c r="IJ130" s="5"/>
    </row>
    <row r="131" spans="243:244">
      <c r="II131" s="5"/>
      <c r="IJ131" s="5"/>
    </row>
    <row r="132" spans="243:244">
      <c r="II132" s="5"/>
      <c r="IJ132" s="5"/>
    </row>
    <row r="133" spans="243:244">
      <c r="II133" s="5"/>
      <c r="IJ133" s="5"/>
    </row>
    <row r="134" spans="243:244">
      <c r="II134" s="5"/>
      <c r="IJ134" s="5"/>
    </row>
    <row r="135" spans="243:244">
      <c r="II135" s="5"/>
      <c r="IJ135" s="5"/>
    </row>
    <row r="136" spans="243:244">
      <c r="II136" s="5"/>
      <c r="IJ136" s="5"/>
    </row>
    <row r="137" spans="243:244">
      <c r="II137" s="5"/>
      <c r="IJ137" s="5"/>
    </row>
    <row r="138" spans="243:244">
      <c r="II138" s="5"/>
      <c r="IJ138" s="5"/>
    </row>
    <row r="139" spans="243:244">
      <c r="II139" s="5"/>
      <c r="IJ139" s="5"/>
    </row>
    <row r="140" spans="243:244">
      <c r="II140" s="5"/>
      <c r="IJ140" s="5"/>
    </row>
    <row r="141" spans="243:244">
      <c r="II141" s="5"/>
      <c r="IJ141" s="5"/>
    </row>
    <row r="142" spans="243:244">
      <c r="II142" s="5"/>
      <c r="IJ142" s="5"/>
    </row>
    <row r="143" spans="243:244">
      <c r="II143" s="5"/>
      <c r="IJ143" s="5"/>
    </row>
    <row r="144" spans="243:244">
      <c r="II144" s="5"/>
      <c r="IJ144" s="5"/>
    </row>
    <row r="145" spans="243:244">
      <c r="II145" s="5"/>
      <c r="IJ145" s="5"/>
    </row>
    <row r="146" spans="243:244">
      <c r="II146" s="5"/>
      <c r="IJ146" s="5"/>
    </row>
    <row r="147" spans="243:244">
      <c r="II147" s="5"/>
      <c r="IJ147" s="5"/>
    </row>
    <row r="148" spans="243:244">
      <c r="II148" s="5"/>
      <c r="IJ148" s="5"/>
    </row>
    <row r="149" spans="243:244">
      <c r="II149" s="5"/>
      <c r="IJ149" s="5"/>
    </row>
    <row r="150" spans="243:244">
      <c r="II150" s="5"/>
      <c r="IJ150" s="5"/>
    </row>
    <row r="151" spans="243:244">
      <c r="II151" s="5"/>
      <c r="IJ151" s="5"/>
    </row>
    <row r="152" spans="243:244">
      <c r="II152" s="5"/>
      <c r="IJ152" s="5"/>
    </row>
    <row r="153" spans="243:244">
      <c r="II153" s="5"/>
      <c r="IJ153" s="5"/>
    </row>
    <row r="154" spans="243:244">
      <c r="II154" s="5"/>
      <c r="IJ154" s="5"/>
    </row>
    <row r="155" spans="243:244">
      <c r="II155" s="5"/>
      <c r="IJ155" s="5"/>
    </row>
    <row r="156" spans="243:244">
      <c r="II156" s="5"/>
      <c r="IJ156" s="5"/>
    </row>
    <row r="157" spans="243:244">
      <c r="II157" s="5"/>
      <c r="IJ157" s="5"/>
    </row>
    <row r="158" spans="243:244">
      <c r="II158" s="5"/>
      <c r="IJ158" s="5"/>
    </row>
    <row r="159" spans="243:244">
      <c r="II159" s="5"/>
      <c r="IJ159" s="5"/>
    </row>
    <row r="160" spans="243:244">
      <c r="II160" s="5"/>
      <c r="IJ160" s="5"/>
    </row>
    <row r="161" spans="243:244">
      <c r="II161" s="5"/>
      <c r="IJ161" s="5"/>
    </row>
    <row r="162" spans="243:244">
      <c r="II162" s="5"/>
      <c r="IJ162" s="5"/>
    </row>
    <row r="163" spans="243:244">
      <c r="II163" s="5"/>
      <c r="IJ163" s="5"/>
    </row>
    <row r="164" spans="243:244">
      <c r="II164" s="5"/>
      <c r="IJ164" s="5"/>
    </row>
    <row r="165" spans="243:244">
      <c r="II165" s="5"/>
      <c r="IJ165" s="5"/>
    </row>
    <row r="166" spans="243:244">
      <c r="II166" s="5"/>
      <c r="IJ166" s="5"/>
    </row>
    <row r="167" spans="243:244">
      <c r="II167" s="5"/>
      <c r="IJ167" s="5"/>
    </row>
    <row r="168" spans="243:244">
      <c r="II168" s="5"/>
      <c r="IJ168" s="5"/>
    </row>
    <row r="169" spans="243:244">
      <c r="II169" s="5"/>
      <c r="IJ169" s="5"/>
    </row>
    <row r="170" spans="243:244">
      <c r="II170" s="5"/>
      <c r="IJ170" s="5"/>
    </row>
    <row r="171" spans="243:244">
      <c r="II171" s="5"/>
      <c r="IJ171" s="5"/>
    </row>
    <row r="172" spans="243:244">
      <c r="II172" s="5"/>
      <c r="IJ172" s="5"/>
    </row>
    <row r="173" spans="243:244">
      <c r="II173" s="5"/>
      <c r="IJ173" s="5"/>
    </row>
    <row r="174" spans="243:244">
      <c r="II174" s="5"/>
      <c r="IJ174" s="5"/>
    </row>
    <row r="175" spans="243:244">
      <c r="II175" s="5"/>
      <c r="IJ175" s="5"/>
    </row>
    <row r="176" spans="243:244">
      <c r="II176" s="5"/>
      <c r="IJ176" s="5"/>
    </row>
    <row r="177" spans="243:244">
      <c r="II177" s="5"/>
      <c r="IJ177" s="5"/>
    </row>
    <row r="178" spans="243:244">
      <c r="II178" s="5"/>
      <c r="IJ178" s="5"/>
    </row>
    <row r="179" spans="243:244">
      <c r="II179" s="5"/>
      <c r="IJ179" s="5"/>
    </row>
    <row r="180" spans="243:244">
      <c r="II180" s="5"/>
      <c r="IJ180" s="5"/>
    </row>
    <row r="181" spans="243:244">
      <c r="II181" s="5"/>
      <c r="IJ181" s="5"/>
    </row>
    <row r="182" spans="243:244">
      <c r="II182" s="5"/>
      <c r="IJ182" s="5"/>
    </row>
    <row r="183" spans="243:244">
      <c r="II183" s="5"/>
      <c r="IJ183" s="5"/>
    </row>
    <row r="184" spans="243:244">
      <c r="II184" s="5"/>
      <c r="IJ184" s="5"/>
    </row>
    <row r="185" spans="243:244">
      <c r="II185" s="5"/>
      <c r="IJ185" s="5"/>
    </row>
    <row r="186" spans="243:244">
      <c r="II186" s="5"/>
      <c r="IJ186" s="5"/>
    </row>
    <row r="187" spans="243:244">
      <c r="II187" s="5"/>
      <c r="IJ187" s="5"/>
    </row>
    <row r="188" spans="243:244">
      <c r="II188" s="5"/>
      <c r="IJ188" s="5"/>
    </row>
    <row r="189" spans="243:244">
      <c r="II189" s="5"/>
      <c r="IJ189" s="5"/>
    </row>
    <row r="190" spans="243:244">
      <c r="II190" s="5"/>
      <c r="IJ190" s="5"/>
    </row>
    <row r="191" spans="243:244">
      <c r="II191" s="5"/>
      <c r="IJ191" s="5"/>
    </row>
    <row r="192" spans="243:244">
      <c r="II192" s="5"/>
      <c r="IJ192" s="5"/>
    </row>
    <row r="193" spans="243:244">
      <c r="II193" s="5"/>
      <c r="IJ193" s="5"/>
    </row>
    <row r="194" spans="243:244">
      <c r="II194" s="5"/>
      <c r="IJ194" s="5"/>
    </row>
    <row r="195" spans="243:244">
      <c r="II195" s="5"/>
      <c r="IJ195" s="5"/>
    </row>
    <row r="196" spans="243:244">
      <c r="II196" s="5"/>
      <c r="IJ196" s="5"/>
    </row>
    <row r="197" spans="243:244">
      <c r="II197" s="5"/>
      <c r="IJ197" s="5"/>
    </row>
    <row r="198" spans="243:244">
      <c r="II198" s="5"/>
      <c r="IJ198" s="5"/>
    </row>
    <row r="199" spans="243:244">
      <c r="II199" s="5"/>
      <c r="IJ199" s="5"/>
    </row>
    <row r="200" spans="243:244">
      <c r="II200" s="5"/>
      <c r="IJ200" s="5"/>
    </row>
    <row r="201" spans="243:244">
      <c r="II201" s="5"/>
      <c r="IJ201" s="5"/>
    </row>
    <row r="202" spans="243:244">
      <c r="II202" s="5"/>
      <c r="IJ202" s="5"/>
    </row>
    <row r="203" spans="243:244">
      <c r="II203" s="5"/>
      <c r="IJ203" s="5"/>
    </row>
    <row r="204" spans="243:244">
      <c r="II204" s="5"/>
      <c r="IJ204" s="5"/>
    </row>
    <row r="205" spans="243:244">
      <c r="II205" s="5"/>
      <c r="IJ205" s="5"/>
    </row>
    <row r="206" spans="243:244">
      <c r="II206" s="5"/>
      <c r="IJ206" s="5"/>
    </row>
    <row r="207" spans="243:244">
      <c r="II207" s="5"/>
      <c r="IJ207" s="5"/>
    </row>
    <row r="208" spans="243:244">
      <c r="II208" s="5"/>
      <c r="IJ208" s="5"/>
    </row>
    <row r="209" spans="243:244">
      <c r="II209" s="5"/>
      <c r="IJ209" s="5"/>
    </row>
    <row r="210" spans="243:244">
      <c r="II210" s="5"/>
      <c r="IJ210" s="5"/>
    </row>
    <row r="211" spans="243:244">
      <c r="II211" s="5"/>
      <c r="IJ211" s="5"/>
    </row>
    <row r="212" spans="243:244">
      <c r="II212" s="5"/>
      <c r="IJ212" s="5"/>
    </row>
    <row r="213" spans="243:244">
      <c r="II213" s="5"/>
      <c r="IJ213" s="5"/>
    </row>
    <row r="214" spans="243:244">
      <c r="II214" s="5"/>
      <c r="IJ214" s="5"/>
    </row>
    <row r="215" spans="243:244">
      <c r="II215" s="5"/>
      <c r="IJ215" s="5"/>
    </row>
    <row r="216" spans="243:244">
      <c r="II216" s="5"/>
      <c r="IJ216" s="5"/>
    </row>
    <row r="217" spans="243:244">
      <c r="II217" s="5"/>
      <c r="IJ217" s="5"/>
    </row>
    <row r="218" spans="243:244">
      <c r="II218" s="5"/>
      <c r="IJ218" s="5"/>
    </row>
    <row r="219" spans="243:244">
      <c r="II219" s="5"/>
      <c r="IJ219" s="5"/>
    </row>
    <row r="220" spans="243:244">
      <c r="II220" s="5"/>
      <c r="IJ220" s="5"/>
    </row>
    <row r="221" spans="243:244">
      <c r="II221" s="5"/>
      <c r="IJ221" s="5"/>
    </row>
    <row r="222" spans="243:244">
      <c r="II222" s="5"/>
      <c r="IJ222" s="5"/>
    </row>
    <row r="223" spans="243:244">
      <c r="II223" s="5"/>
      <c r="IJ223" s="5"/>
    </row>
    <row r="224" spans="243:244">
      <c r="II224" s="5"/>
      <c r="IJ224" s="5"/>
    </row>
    <row r="225" spans="243:244">
      <c r="II225" s="5"/>
      <c r="IJ225" s="5"/>
    </row>
    <row r="226" spans="243:244">
      <c r="II226" s="5"/>
      <c r="IJ226" s="5"/>
    </row>
    <row r="227" spans="243:244">
      <c r="II227" s="5"/>
      <c r="IJ227" s="5"/>
    </row>
    <row r="228" spans="243:244">
      <c r="II228" s="5"/>
      <c r="IJ228" s="5"/>
    </row>
    <row r="229" spans="243:244">
      <c r="II229" s="5"/>
      <c r="IJ229" s="5"/>
    </row>
    <row r="230" spans="243:244">
      <c r="II230" s="5"/>
      <c r="IJ230" s="5"/>
    </row>
    <row r="231" spans="243:244">
      <c r="II231" s="5"/>
      <c r="IJ231" s="5"/>
    </row>
    <row r="232" spans="243:244">
      <c r="II232" s="5"/>
      <c r="IJ232" s="5"/>
    </row>
    <row r="233" spans="243:244">
      <c r="II233" s="5"/>
      <c r="IJ233" s="5"/>
    </row>
    <row r="234" spans="243:244">
      <c r="II234" s="5"/>
      <c r="IJ234" s="5"/>
    </row>
    <row r="235" spans="243:244">
      <c r="II235" s="5"/>
      <c r="IJ235" s="5"/>
    </row>
    <row r="236" spans="243:244">
      <c r="II236" s="5"/>
      <c r="IJ236" s="5"/>
    </row>
    <row r="237" spans="243:244">
      <c r="II237" s="5"/>
      <c r="IJ237" s="5"/>
    </row>
    <row r="238" spans="243:244">
      <c r="II238" s="5"/>
      <c r="IJ238" s="5"/>
    </row>
    <row r="239" spans="243:244">
      <c r="II239" s="5"/>
      <c r="IJ239" s="5"/>
    </row>
    <row r="240" spans="243:244">
      <c r="II240" s="5"/>
      <c r="IJ240" s="5"/>
    </row>
    <row r="241" spans="243:244">
      <c r="II241" s="5"/>
      <c r="IJ241" s="5"/>
    </row>
    <row r="242" spans="243:244">
      <c r="II242" s="5"/>
      <c r="IJ242" s="5"/>
    </row>
    <row r="243" spans="243:244">
      <c r="II243" s="5"/>
      <c r="IJ243" s="5"/>
    </row>
    <row r="244" spans="243:244">
      <c r="II244" s="5"/>
      <c r="IJ244" s="5"/>
    </row>
    <row r="245" spans="243:244">
      <c r="II245" s="5"/>
      <c r="IJ245" s="5"/>
    </row>
    <row r="246" spans="243:244">
      <c r="II246" s="5"/>
      <c r="IJ246" s="5"/>
    </row>
    <row r="247" spans="243:244">
      <c r="II247" s="5"/>
      <c r="IJ247" s="5"/>
    </row>
    <row r="248" spans="243:244">
      <c r="II248" s="5"/>
      <c r="IJ248" s="5"/>
    </row>
    <row r="249" spans="243:244">
      <c r="II249" s="5"/>
      <c r="IJ249" s="5"/>
    </row>
    <row r="250" spans="243:244">
      <c r="II250" s="5"/>
      <c r="IJ250" s="5"/>
    </row>
    <row r="251" spans="243:244">
      <c r="II251" s="5"/>
      <c r="IJ251" s="5"/>
    </row>
    <row r="252" spans="243:244">
      <c r="II252" s="5"/>
      <c r="IJ252" s="5"/>
    </row>
    <row r="253" spans="243:244">
      <c r="II253" s="5"/>
      <c r="IJ253" s="5"/>
    </row>
    <row r="254" spans="243:244">
      <c r="II254" s="5"/>
      <c r="IJ254" s="5"/>
    </row>
    <row r="255" spans="243:244">
      <c r="II255" s="5"/>
      <c r="IJ255" s="5"/>
    </row>
    <row r="256" spans="243:244">
      <c r="II256" s="5"/>
      <c r="IJ256" s="5"/>
    </row>
    <row r="257" spans="243:244">
      <c r="II257" s="5"/>
      <c r="IJ257" s="5"/>
    </row>
    <row r="258" spans="243:244">
      <c r="II258" s="5"/>
      <c r="IJ258" s="5"/>
    </row>
    <row r="259" spans="243:244">
      <c r="II259" s="5"/>
      <c r="IJ259" s="5"/>
    </row>
    <row r="260" spans="243:244">
      <c r="II260" s="5"/>
      <c r="IJ260" s="5"/>
    </row>
    <row r="261" spans="243:244">
      <c r="II261" s="5"/>
      <c r="IJ261" s="5"/>
    </row>
    <row r="262" spans="243:244">
      <c r="II262" s="5"/>
      <c r="IJ262" s="5"/>
    </row>
    <row r="263" spans="243:244">
      <c r="II263" s="5"/>
      <c r="IJ263" s="5"/>
    </row>
    <row r="264" spans="243:244">
      <c r="II264" s="5"/>
      <c r="IJ264" s="5"/>
    </row>
    <row r="265" spans="243:244">
      <c r="II265" s="5"/>
      <c r="IJ265" s="5"/>
    </row>
    <row r="266" spans="243:244">
      <c r="II266" s="5"/>
      <c r="IJ266" s="5"/>
    </row>
    <row r="267" spans="243:244">
      <c r="II267" s="5"/>
      <c r="IJ267" s="5"/>
    </row>
    <row r="268" spans="243:244">
      <c r="II268" s="5"/>
      <c r="IJ268" s="5"/>
    </row>
    <row r="269" spans="243:244">
      <c r="II269" s="5"/>
      <c r="IJ269" s="5"/>
    </row>
    <row r="270" spans="243:244">
      <c r="II270" s="5"/>
      <c r="IJ270" s="5"/>
    </row>
    <row r="271" spans="243:244">
      <c r="II271" s="5"/>
      <c r="IJ271" s="5"/>
    </row>
    <row r="272" spans="243:244">
      <c r="II272" s="5"/>
      <c r="IJ272" s="5"/>
    </row>
    <row r="273" spans="243:244">
      <c r="II273" s="5"/>
      <c r="IJ273" s="5"/>
    </row>
    <row r="274" spans="243:244">
      <c r="II274" s="5"/>
      <c r="IJ274" s="5"/>
    </row>
    <row r="275" spans="243:244">
      <c r="II275" s="5"/>
      <c r="IJ275" s="5"/>
    </row>
    <row r="276" spans="243:244">
      <c r="II276" s="5"/>
      <c r="IJ276" s="5"/>
    </row>
    <row r="277" spans="243:244">
      <c r="II277" s="5"/>
      <c r="IJ277" s="5"/>
    </row>
    <row r="278" spans="243:244">
      <c r="II278" s="5"/>
      <c r="IJ278" s="5"/>
    </row>
    <row r="279" spans="243:244">
      <c r="II279" s="5"/>
      <c r="IJ279" s="5"/>
    </row>
    <row r="280" spans="243:244">
      <c r="II280" s="5"/>
      <c r="IJ280" s="5"/>
    </row>
    <row r="281" spans="243:244">
      <c r="II281" s="5"/>
      <c r="IJ281" s="5"/>
    </row>
    <row r="282" spans="243:244">
      <c r="II282" s="5"/>
      <c r="IJ282" s="5"/>
    </row>
    <row r="283" spans="243:244">
      <c r="II283" s="5"/>
      <c r="IJ283" s="5"/>
    </row>
    <row r="284" spans="243:244">
      <c r="II284" s="5"/>
      <c r="IJ284" s="5"/>
    </row>
    <row r="285" spans="243:244">
      <c r="II285" s="5"/>
      <c r="IJ285" s="5"/>
    </row>
    <row r="286" spans="243:244">
      <c r="II286" s="5"/>
      <c r="IJ286" s="5"/>
    </row>
    <row r="287" spans="243:244">
      <c r="II287" s="5"/>
      <c r="IJ287" s="5"/>
    </row>
    <row r="288" spans="243:244">
      <c r="II288" s="5"/>
      <c r="IJ288" s="5"/>
    </row>
    <row r="289" spans="243:244">
      <c r="II289" s="5"/>
      <c r="IJ289" s="5"/>
    </row>
    <row r="290" spans="243:244">
      <c r="II290" s="5"/>
      <c r="IJ290" s="5"/>
    </row>
    <row r="291" spans="243:244">
      <c r="II291" s="5"/>
      <c r="IJ291" s="5"/>
    </row>
    <row r="292" spans="243:244">
      <c r="II292" s="5"/>
      <c r="IJ292" s="5"/>
    </row>
    <row r="293" spans="243:244">
      <c r="II293" s="5"/>
      <c r="IJ293" s="5"/>
    </row>
    <row r="294" spans="243:244">
      <c r="II294" s="5"/>
      <c r="IJ294" s="5"/>
    </row>
    <row r="295" spans="243:244">
      <c r="II295" s="5"/>
      <c r="IJ295" s="5"/>
    </row>
    <row r="296" spans="243:244">
      <c r="II296" s="5"/>
      <c r="IJ296" s="5"/>
    </row>
    <row r="297" spans="243:244">
      <c r="II297" s="5"/>
      <c r="IJ297" s="5"/>
    </row>
    <row r="298" spans="243:244">
      <c r="II298" s="5"/>
      <c r="IJ298" s="5"/>
    </row>
    <row r="299" spans="243:244">
      <c r="II299" s="5"/>
      <c r="IJ299" s="5"/>
    </row>
    <row r="300" spans="243:244">
      <c r="II300" s="5"/>
      <c r="IJ300" s="5"/>
    </row>
    <row r="301" spans="243:244">
      <c r="II301" s="5"/>
      <c r="IJ301" s="5"/>
    </row>
    <row r="302" spans="243:244">
      <c r="II302" s="5"/>
      <c r="IJ302" s="5"/>
    </row>
    <row r="303" spans="243:244">
      <c r="II303" s="5"/>
      <c r="IJ303" s="5"/>
    </row>
    <row r="304" spans="243:244">
      <c r="II304" s="5"/>
      <c r="IJ304" s="5"/>
    </row>
    <row r="305" spans="243:244">
      <c r="II305" s="5"/>
      <c r="IJ305" s="5"/>
    </row>
    <row r="306" spans="243:244">
      <c r="II306" s="5"/>
      <c r="IJ306" s="5"/>
    </row>
    <row r="307" spans="243:244">
      <c r="II307" s="5"/>
      <c r="IJ307" s="5"/>
    </row>
    <row r="308" spans="243:244">
      <c r="II308" s="5"/>
      <c r="IJ308" s="5"/>
    </row>
    <row r="309" spans="243:244">
      <c r="II309" s="5"/>
      <c r="IJ309" s="5"/>
    </row>
    <row r="310" spans="243:244">
      <c r="II310" s="5"/>
      <c r="IJ310" s="5"/>
    </row>
    <row r="311" spans="243:244">
      <c r="II311" s="5"/>
      <c r="IJ311" s="5"/>
    </row>
    <row r="312" spans="243:244">
      <c r="II312" s="5"/>
      <c r="IJ312" s="5"/>
    </row>
    <row r="313" spans="243:244">
      <c r="II313" s="5"/>
      <c r="IJ313" s="5"/>
    </row>
    <row r="314" spans="243:244">
      <c r="II314" s="5"/>
      <c r="IJ314" s="5"/>
    </row>
    <row r="315" spans="243:244">
      <c r="II315" s="5"/>
      <c r="IJ315" s="5"/>
    </row>
    <row r="316" spans="243:244">
      <c r="II316" s="5"/>
      <c r="IJ316" s="5"/>
    </row>
    <row r="317" spans="243:244">
      <c r="II317" s="5"/>
      <c r="IJ317" s="5"/>
    </row>
    <row r="318" spans="243:244">
      <c r="II318" s="5"/>
      <c r="IJ318" s="5"/>
    </row>
    <row r="319" spans="243:244">
      <c r="II319" s="5"/>
      <c r="IJ319" s="5"/>
    </row>
    <row r="320" spans="243:244">
      <c r="II320" s="5"/>
      <c r="IJ320" s="5"/>
    </row>
    <row r="321" spans="243:244">
      <c r="II321" s="5"/>
      <c r="IJ321" s="5"/>
    </row>
    <row r="322" spans="243:244">
      <c r="II322" s="5"/>
      <c r="IJ322" s="5"/>
    </row>
    <row r="323" spans="243:244">
      <c r="II323" s="5"/>
      <c r="IJ323" s="5"/>
    </row>
    <row r="324" spans="243:244">
      <c r="II324" s="5"/>
      <c r="IJ324" s="5"/>
    </row>
    <row r="325" spans="243:244">
      <c r="II325" s="5"/>
      <c r="IJ325" s="5"/>
    </row>
    <row r="326" spans="243:244">
      <c r="II326" s="5"/>
      <c r="IJ326" s="5"/>
    </row>
    <row r="327" spans="243:244">
      <c r="II327" s="5"/>
      <c r="IJ327" s="5"/>
    </row>
    <row r="328" spans="243:244">
      <c r="II328" s="5"/>
      <c r="IJ328" s="5"/>
    </row>
    <row r="329" spans="243:244">
      <c r="II329" s="5"/>
      <c r="IJ329" s="5"/>
    </row>
    <row r="330" spans="243:244">
      <c r="II330" s="5"/>
      <c r="IJ330" s="5"/>
    </row>
    <row r="331" spans="243:244">
      <c r="II331" s="5"/>
      <c r="IJ331" s="5"/>
    </row>
    <row r="332" spans="243:244">
      <c r="II332" s="5"/>
      <c r="IJ332" s="5"/>
    </row>
    <row r="333" spans="243:244">
      <c r="II333" s="5"/>
      <c r="IJ333" s="5"/>
    </row>
    <row r="334" spans="243:244">
      <c r="II334" s="5"/>
      <c r="IJ334" s="5"/>
    </row>
    <row r="335" spans="243:244">
      <c r="II335" s="5"/>
      <c r="IJ335" s="5"/>
    </row>
    <row r="336" spans="243:244">
      <c r="II336" s="5"/>
      <c r="IJ336" s="5"/>
    </row>
    <row r="337" spans="243:244">
      <c r="II337" s="5"/>
      <c r="IJ337" s="5"/>
    </row>
    <row r="338" spans="243:244">
      <c r="II338" s="5"/>
      <c r="IJ338" s="5"/>
    </row>
    <row r="339" spans="243:244">
      <c r="II339" s="5"/>
      <c r="IJ339" s="5"/>
    </row>
    <row r="340" spans="243:244">
      <c r="II340" s="5"/>
      <c r="IJ340" s="5"/>
    </row>
    <row r="341" spans="243:244">
      <c r="II341" s="5"/>
      <c r="IJ341" s="5"/>
    </row>
    <row r="342" spans="243:244">
      <c r="II342" s="5"/>
      <c r="IJ342" s="5"/>
    </row>
    <row r="343" spans="243:244">
      <c r="II343" s="5"/>
      <c r="IJ343" s="5"/>
    </row>
    <row r="344" spans="243:244">
      <c r="II344" s="5"/>
      <c r="IJ344" s="5"/>
    </row>
    <row r="345" spans="243:244">
      <c r="II345" s="5"/>
      <c r="IJ345" s="5"/>
    </row>
    <row r="346" spans="243:244">
      <c r="II346" s="5"/>
      <c r="IJ346" s="5"/>
    </row>
    <row r="347" spans="243:244">
      <c r="II347" s="5"/>
      <c r="IJ347" s="5"/>
    </row>
    <row r="348" spans="243:244">
      <c r="II348" s="5"/>
      <c r="IJ348" s="5"/>
    </row>
    <row r="349" spans="243:244">
      <c r="II349" s="5"/>
      <c r="IJ349" s="5"/>
    </row>
    <row r="350" spans="243:244">
      <c r="II350" s="5"/>
      <c r="IJ350" s="5"/>
    </row>
    <row r="351" spans="243:244">
      <c r="II351" s="5"/>
      <c r="IJ351" s="5"/>
    </row>
    <row r="352" spans="243:244">
      <c r="II352" s="5"/>
      <c r="IJ352" s="5"/>
    </row>
    <row r="353" spans="243:244">
      <c r="II353" s="5"/>
      <c r="IJ353" s="5"/>
    </row>
    <row r="354" spans="243:244">
      <c r="II354" s="5"/>
      <c r="IJ354" s="5"/>
    </row>
    <row r="355" spans="243:244">
      <c r="II355" s="5"/>
      <c r="IJ355" s="5"/>
    </row>
    <row r="356" spans="243:244">
      <c r="II356" s="5"/>
      <c r="IJ356" s="5"/>
    </row>
    <row r="357" spans="243:244">
      <c r="II357" s="5"/>
      <c r="IJ357" s="5"/>
    </row>
    <row r="358" spans="243:244">
      <c r="II358" s="5"/>
      <c r="IJ358" s="5"/>
    </row>
    <row r="359" spans="243:244">
      <c r="II359" s="5"/>
      <c r="IJ359" s="5"/>
    </row>
    <row r="360" spans="243:244">
      <c r="II360" s="5"/>
      <c r="IJ360" s="5"/>
    </row>
    <row r="361" spans="243:244">
      <c r="II361" s="5"/>
      <c r="IJ361" s="5"/>
    </row>
    <row r="362" spans="243:244">
      <c r="II362" s="5"/>
      <c r="IJ362" s="5"/>
    </row>
    <row r="363" spans="243:244">
      <c r="II363" s="5"/>
      <c r="IJ363" s="5"/>
    </row>
    <row r="364" spans="243:244">
      <c r="II364" s="5"/>
      <c r="IJ364" s="5"/>
    </row>
    <row r="365" spans="243:244">
      <c r="II365" s="5"/>
      <c r="IJ365" s="5"/>
    </row>
    <row r="366" spans="243:244">
      <c r="II366" s="5"/>
      <c r="IJ366" s="5"/>
    </row>
    <row r="367" spans="243:244">
      <c r="II367" s="5"/>
      <c r="IJ367" s="5"/>
    </row>
    <row r="368" spans="243:244">
      <c r="II368" s="5"/>
      <c r="IJ368" s="5"/>
    </row>
    <row r="369" spans="243:244">
      <c r="II369" s="5"/>
      <c r="IJ369" s="5"/>
    </row>
    <row r="370" spans="243:244">
      <c r="II370" s="5"/>
      <c r="IJ370" s="5"/>
    </row>
    <row r="371" spans="243:244">
      <c r="II371" s="5"/>
      <c r="IJ371" s="5"/>
    </row>
    <row r="372" spans="243:244">
      <c r="II372" s="5"/>
      <c r="IJ372" s="5"/>
    </row>
    <row r="373" spans="243:244">
      <c r="II373" s="5"/>
      <c r="IJ373" s="5"/>
    </row>
    <row r="374" spans="243:244">
      <c r="II374" s="5"/>
      <c r="IJ374" s="5"/>
    </row>
    <row r="375" spans="243:244">
      <c r="II375" s="5"/>
      <c r="IJ375" s="5"/>
    </row>
    <row r="376" spans="243:244">
      <c r="II376" s="5"/>
      <c r="IJ376" s="5"/>
    </row>
    <row r="377" spans="243:244">
      <c r="II377" s="5"/>
      <c r="IJ377" s="5"/>
    </row>
    <row r="378" spans="243:244">
      <c r="II378" s="5"/>
      <c r="IJ378" s="5"/>
    </row>
    <row r="379" spans="243:244">
      <c r="II379" s="5"/>
      <c r="IJ379" s="5"/>
    </row>
    <row r="380" spans="243:244">
      <c r="II380" s="5"/>
      <c r="IJ380" s="5"/>
    </row>
    <row r="381" spans="243:244">
      <c r="II381" s="5"/>
      <c r="IJ381" s="5"/>
    </row>
    <row r="382" spans="243:244">
      <c r="II382" s="5"/>
      <c r="IJ382" s="5"/>
    </row>
    <row r="383" spans="243:244">
      <c r="II383" s="5"/>
      <c r="IJ383" s="5"/>
    </row>
    <row r="384" spans="243:244">
      <c r="II384" s="5"/>
      <c r="IJ384" s="5"/>
    </row>
    <row r="385" spans="243:244">
      <c r="II385" s="5"/>
      <c r="IJ385" s="5"/>
    </row>
    <row r="386" spans="243:244">
      <c r="II386" s="5"/>
      <c r="IJ386" s="5"/>
    </row>
    <row r="387" spans="243:244">
      <c r="II387" s="5"/>
      <c r="IJ387" s="5"/>
    </row>
    <row r="388" spans="243:244">
      <c r="II388" s="5"/>
      <c r="IJ388" s="5"/>
    </row>
    <row r="389" spans="243:244">
      <c r="II389" s="5"/>
      <c r="IJ389" s="5"/>
    </row>
    <row r="390" spans="243:244">
      <c r="II390" s="5"/>
      <c r="IJ390" s="5"/>
    </row>
    <row r="391" spans="243:244">
      <c r="II391" s="5"/>
      <c r="IJ391" s="5"/>
    </row>
    <row r="392" spans="243:244">
      <c r="II392" s="5"/>
      <c r="IJ392" s="5"/>
    </row>
    <row r="393" spans="243:244">
      <c r="II393" s="5"/>
      <c r="IJ393" s="5"/>
    </row>
    <row r="394" spans="243:244">
      <c r="II394" s="5"/>
      <c r="IJ394" s="5"/>
    </row>
    <row r="395" spans="243:244">
      <c r="II395" s="5"/>
      <c r="IJ395" s="5"/>
    </row>
    <row r="396" spans="243:244">
      <c r="II396" s="5"/>
      <c r="IJ396" s="5"/>
    </row>
    <row r="397" spans="243:244">
      <c r="II397" s="5"/>
      <c r="IJ397" s="5"/>
    </row>
    <row r="398" spans="243:244">
      <c r="II398" s="5"/>
      <c r="IJ398" s="5"/>
    </row>
    <row r="399" spans="243:244">
      <c r="II399" s="5"/>
      <c r="IJ399" s="5"/>
    </row>
    <row r="400" spans="243:244">
      <c r="II400" s="5"/>
      <c r="IJ400" s="5"/>
    </row>
    <row r="401" spans="243:244">
      <c r="II401" s="5"/>
      <c r="IJ401" s="5"/>
    </row>
    <row r="402" spans="243:244">
      <c r="II402" s="5"/>
      <c r="IJ402" s="5"/>
    </row>
    <row r="403" spans="243:244">
      <c r="II403" s="5"/>
      <c r="IJ403" s="5"/>
    </row>
    <row r="404" spans="243:244">
      <c r="II404" s="5"/>
      <c r="IJ404" s="5"/>
    </row>
    <row r="405" spans="243:244">
      <c r="II405" s="5"/>
      <c r="IJ405" s="5"/>
    </row>
    <row r="406" spans="243:244">
      <c r="II406" s="5"/>
      <c r="IJ406" s="5"/>
    </row>
    <row r="407" spans="243:244">
      <c r="II407" s="5"/>
      <c r="IJ407" s="5"/>
    </row>
    <row r="408" spans="243:244">
      <c r="II408" s="5"/>
      <c r="IJ408" s="5"/>
    </row>
    <row r="409" spans="243:244">
      <c r="II409" s="5"/>
      <c r="IJ409" s="5"/>
    </row>
    <row r="410" spans="243:244">
      <c r="II410" s="5"/>
      <c r="IJ410" s="5"/>
    </row>
    <row r="411" spans="243:244">
      <c r="II411" s="5"/>
      <c r="IJ411" s="5"/>
    </row>
    <row r="412" spans="243:244">
      <c r="II412" s="5"/>
      <c r="IJ412" s="5"/>
    </row>
    <row r="413" spans="243:244">
      <c r="II413" s="5"/>
      <c r="IJ413" s="5"/>
    </row>
    <row r="414" spans="243:244">
      <c r="II414" s="5"/>
      <c r="IJ414" s="5"/>
    </row>
    <row r="415" spans="243:244">
      <c r="II415" s="5"/>
      <c r="IJ415" s="5"/>
    </row>
    <row r="416" spans="243:244">
      <c r="II416" s="5"/>
      <c r="IJ416" s="5"/>
    </row>
    <row r="417" spans="243:244">
      <c r="II417" s="5"/>
      <c r="IJ417" s="5"/>
    </row>
    <row r="418" spans="243:244">
      <c r="II418" s="5"/>
      <c r="IJ418" s="5"/>
    </row>
    <row r="419" spans="243:244">
      <c r="II419" s="5"/>
      <c r="IJ419" s="5"/>
    </row>
    <row r="420" spans="243:244">
      <c r="II420" s="5"/>
      <c r="IJ420" s="5"/>
    </row>
    <row r="421" spans="243:244">
      <c r="II421" s="5"/>
      <c r="IJ421" s="5"/>
    </row>
    <row r="422" spans="243:244">
      <c r="II422" s="5"/>
      <c r="IJ422" s="5"/>
    </row>
    <row r="423" spans="243:244">
      <c r="II423" s="5"/>
      <c r="IJ423" s="5"/>
    </row>
    <row r="424" spans="243:244">
      <c r="II424" s="5"/>
      <c r="IJ424" s="5"/>
    </row>
    <row r="425" spans="243:244">
      <c r="II425" s="5"/>
      <c r="IJ425" s="5"/>
    </row>
    <row r="426" spans="243:244">
      <c r="II426" s="5"/>
      <c r="IJ426" s="5"/>
    </row>
    <row r="427" spans="243:244">
      <c r="II427" s="5"/>
      <c r="IJ427" s="5"/>
    </row>
    <row r="428" spans="243:244">
      <c r="II428" s="5"/>
      <c r="IJ428" s="5"/>
    </row>
    <row r="429" spans="243:244">
      <c r="II429" s="5"/>
      <c r="IJ429" s="5"/>
    </row>
    <row r="430" spans="243:244">
      <c r="II430" s="5"/>
      <c r="IJ430" s="5"/>
    </row>
    <row r="431" spans="243:244">
      <c r="II431" s="5"/>
      <c r="IJ431" s="5"/>
    </row>
    <row r="432" spans="243:244">
      <c r="II432" s="5"/>
      <c r="IJ432" s="5"/>
    </row>
    <row r="433" spans="243:244">
      <c r="II433" s="5"/>
      <c r="IJ433" s="5"/>
    </row>
    <row r="434" spans="243:244">
      <c r="II434" s="5"/>
      <c r="IJ434" s="5"/>
    </row>
    <row r="435" spans="243:244">
      <c r="II435" s="5"/>
      <c r="IJ435" s="5"/>
    </row>
    <row r="436" spans="243:244">
      <c r="II436" s="5"/>
      <c r="IJ436" s="5"/>
    </row>
    <row r="437" spans="243:244">
      <c r="II437" s="5"/>
      <c r="IJ437" s="5"/>
    </row>
    <row r="438" spans="243:244">
      <c r="II438" s="5"/>
      <c r="IJ438" s="5"/>
    </row>
    <row r="439" spans="243:244">
      <c r="II439" s="5"/>
      <c r="IJ439" s="5"/>
    </row>
    <row r="440" spans="243:244">
      <c r="II440" s="5"/>
      <c r="IJ440" s="5"/>
    </row>
    <row r="441" spans="243:244">
      <c r="II441" s="5"/>
      <c r="IJ441" s="5"/>
    </row>
    <row r="442" spans="243:244">
      <c r="II442" s="5"/>
      <c r="IJ442" s="5"/>
    </row>
    <row r="443" spans="243:244">
      <c r="II443" s="5"/>
      <c r="IJ443" s="5"/>
    </row>
    <row r="444" spans="243:244">
      <c r="II444" s="5"/>
      <c r="IJ444" s="5"/>
    </row>
    <row r="445" spans="243:244">
      <c r="II445" s="5"/>
      <c r="IJ445" s="5"/>
    </row>
    <row r="446" spans="243:244">
      <c r="II446" s="5"/>
      <c r="IJ446" s="5"/>
    </row>
    <row r="447" spans="243:244">
      <c r="II447" s="5"/>
      <c r="IJ447" s="5"/>
    </row>
    <row r="448" spans="243:244">
      <c r="II448" s="5"/>
      <c r="IJ448" s="5"/>
    </row>
    <row r="449" spans="243:244">
      <c r="II449" s="5"/>
      <c r="IJ449" s="5"/>
    </row>
    <row r="450" spans="243:244">
      <c r="II450" s="5"/>
      <c r="IJ450" s="5"/>
    </row>
    <row r="451" spans="243:244">
      <c r="II451" s="5"/>
      <c r="IJ451" s="5"/>
    </row>
    <row r="452" spans="243:244">
      <c r="II452" s="5"/>
      <c r="IJ452" s="5"/>
    </row>
    <row r="453" spans="243:244">
      <c r="II453" s="5"/>
      <c r="IJ453" s="5"/>
    </row>
    <row r="454" spans="243:244">
      <c r="II454" s="5"/>
      <c r="IJ454" s="5"/>
    </row>
    <row r="455" spans="243:244">
      <c r="II455" s="5"/>
      <c r="IJ455" s="5"/>
    </row>
    <row r="456" spans="243:244">
      <c r="II456" s="5"/>
      <c r="IJ456" s="5"/>
    </row>
  </sheetData>
  <mergeCells count="7">
    <mergeCell ref="B1:E1"/>
    <mergeCell ref="B2:E2"/>
    <mergeCell ref="B3:E3"/>
    <mergeCell ref="A5:E5"/>
    <mergeCell ref="A7:A8"/>
    <mergeCell ref="B7:C8"/>
    <mergeCell ref="D7:E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rep:2.45.0.186</dc:description>
  <cp:lastModifiedBy>Андрей</cp:lastModifiedBy>
  <cp:lastPrinted>2019-12-18T03:55:09Z</cp:lastPrinted>
  <dcterms:created xsi:type="dcterms:W3CDTF">2018-09-26T03:31:46Z</dcterms:created>
  <dcterms:modified xsi:type="dcterms:W3CDTF">2019-12-18T03:55:38Z</dcterms:modified>
</cp:coreProperties>
</file>