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'Лист1'!$A$1:$N$110</definedName>
  </definedNames>
  <calcPr fullCalcOnLoad="1"/>
</workbook>
</file>

<file path=xl/sharedStrings.xml><?xml version="1.0" encoding="utf-8"?>
<sst xmlns="http://schemas.openxmlformats.org/spreadsheetml/2006/main" count="259" uniqueCount="94">
  <si>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</si>
  <si>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</si>
  <si>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</si>
  <si>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</si>
  <si>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</si>
  <si>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</si>
  <si>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</si>
  <si>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</si>
  <si>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</si>
  <si>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</si>
  <si>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</si>
  <si>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</si>
  <si>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</si>
  <si>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</si>
  <si>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</si>
  <si>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</si>
  <si>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</si>
  <si>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</si>
  <si>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</si>
  <si>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</si>
  <si>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</si>
  <si>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</si>
  <si>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</si>
  <si>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</si>
  <si>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</si>
  <si>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</si>
  <si>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</si>
  <si>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</si>
  <si>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</si>
  <si>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</si>
  <si>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</si>
  <si>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</si>
  <si>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</si>
  <si>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</si>
  <si>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</si>
  <si>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</si>
  <si>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</si>
  <si>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</si>
  <si>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</si>
  <si>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</si>
  <si>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</si>
  <si>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</si>
  <si>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</si>
  <si>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</si>
  <si>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</si>
  <si>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</si>
  <si>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</si>
  <si>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</si>
  <si>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</si>
  <si>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</si>
  <si>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</si>
  <si>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</si>
  <si>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</si>
  <si>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</si>
  <si>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</si>
  <si>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</si>
  <si>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</si>
  <si>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</si>
  <si>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</si>
  <si>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</si>
  <si>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</si>
  <si>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</si>
  <si>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</si>
  <si>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</si>
  <si>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</si>
  <si>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</si>
  <si>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</si>
  <si>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</si>
  <si>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</si>
  <si>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</si>
  <si>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</si>
  <si>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</si>
  <si>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</si>
  <si>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</si>
  <si>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</si>
  <si>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</si>
  <si>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</si>
  <si>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</si>
  <si>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</si>
  <si>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</si>
  <si>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</si>
  <si>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</si>
  <si>
    <t>Программа «Устойчивое развитие сельских территорий на 2023-2028 годы»</t>
  </si>
  <si>
    <t>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</si>
  <si>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</si>
  <si>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Отдел архитектуры, капитального строительства, землепользования, экологии администрации муниципального образования «Катангский район»</t>
  </si>
  <si>
    <t>Актуализация документов территориального планирования</t>
  </si>
  <si>
    <t>Актуализация документов градостроительного зонирования</t>
  </si>
  <si>
    <t>Субсидия местным бюджетам на актуализацию документов территориального планирования</t>
  </si>
  <si>
    <t>Субсидии местным бюджетам на актуализацию документов градостроительного зонирования</t>
  </si>
  <si>
    <t>Субсидия на реализацию мероприятий по инициативным проектам</t>
  </si>
  <si>
    <t>Субсидия на реализацию инициативных проектов</t>
  </si>
  <si>
    <t>Софинансирование мероприятий по инициативным проектам</t>
  </si>
  <si>
    <t>Развитие инициативных проектов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</si>
</sst>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0.0"/>
    <numFmt numFmtId="177" formatCode="#,##0.0"/>
    <numFmt numFmtId="178" formatCode="#,##0.0000"/>
    <numFmt numFmtId="179" formatCode="#,##0.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4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7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4" fontId="50" fillId="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/>
    </xf>
    <xf numFmtId="4" fontId="50" fillId="5" borderId="10" xfId="0" applyNumberFormat="1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left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51" fillId="6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6" fillId="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49" fontId="46" fillId="4" borderId="12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3" xfId="0" applyNumberFormat="1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47" fillId="6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49" fontId="46" fillId="5" borderId="12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left" vertical="center" wrapText="1"/>
    </xf>
    <xf numFmtId="0" fontId="47" fillId="36" borderId="13" xfId="0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6" fillId="36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2" xfId="0" applyNumberFormat="1" applyFont="1" applyFill="1" applyBorder="1" applyAlignment="1">
      <alignment horizontal="center" vertical="center" wrapText="1"/>
    </xf>
    <xf numFmtId="49" fontId="47" fillId="36" borderId="13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49" fontId="46" fillId="36" borderId="12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3" xfId="0" applyNumberFormat="1" applyFont="1" applyFill="1" applyBorder="1" applyAlignment="1">
      <alignment horizontal="center" vertical="center" wrapText="1"/>
    </xf>
    <xf numFmtId="49" fontId="47" fillId="34" borderId="12" xfId="0" applyNumberFormat="1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3" borderId="15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3" xfId="0" applyNumberFormat="1" applyFont="1" applyFill="1" applyBorder="1" applyAlignment="1">
      <alignment horizontal="center" vertical="center" wrapText="1"/>
    </xf>
    <xf numFmtId="49" fontId="47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49" fontId="47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51" fillId="5" borderId="14" xfId="0" applyNumberFormat="1" applyFont="1" applyFill="1" applyBorder="1" applyAlignment="1">
      <alignment horizontal="center" vertical="center" wrapText="1"/>
    </xf>
    <xf numFmtId="0" fontId="51" fillId="5" borderId="15" xfId="0" applyNumberFormat="1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49" fontId="46" fillId="5" borderId="12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3" xfId="0" applyNumberFormat="1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53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49" fontId="47" fillId="5" borderId="12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3" xfId="0" applyNumberFormat="1" applyFont="1" applyFill="1" applyBorder="1" applyAlignment="1">
      <alignment horizontal="center" vertical="center"/>
    </xf>
    <xf numFmtId="0" fontId="47" fillId="5" borderId="12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49" fontId="47" fillId="5" borderId="12" xfId="0" applyNumberFormat="1" applyFont="1" applyFill="1" applyBorder="1" applyAlignment="1">
      <alignment horizontal="center" vertical="center" wrapText="1"/>
    </xf>
    <xf numFmtId="49" fontId="47" fillId="5" borderId="11" xfId="0" applyNumberFormat="1" applyFont="1" applyFill="1" applyBorder="1" applyAlignment="1">
      <alignment horizontal="center" vertical="center" wrapText="1"/>
    </xf>
    <xf numFmtId="49" fontId="47" fillId="5" borderId="13" xfId="0" applyNumberFormat="1" applyFont="1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47" fillId="5" borderId="11" xfId="0" applyFont="1" applyFill="1" applyBorder="1" applyAlignment="1">
      <alignment horizontal="center" vertical="center" wrapText="1"/>
    </xf>
    <xf numFmtId="0" fontId="47" fillId="5" borderId="13" xfId="0" applyFont="1" applyFill="1" applyBorder="1" applyAlignment="1">
      <alignment horizontal="center" vertical="center" wrapText="1"/>
    </xf>
    <xf numFmtId="49" fontId="46" fillId="4" borderId="12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3" xfId="0" applyNumberFormat="1" applyFont="1" applyFill="1" applyBorder="1" applyAlignment="1">
      <alignment horizontal="center" vertical="center"/>
    </xf>
    <xf numFmtId="49" fontId="46" fillId="19" borderId="10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46" fillId="19" borderId="17" xfId="0" applyFont="1" applyFill="1" applyBorder="1" applyAlignment="1">
      <alignment horizontal="left" vertical="center" wrapText="1"/>
    </xf>
    <xf numFmtId="0" fontId="0" fillId="19" borderId="18" xfId="0" applyFill="1" applyBorder="1" applyAlignment="1">
      <alignment horizontal="left" vertical="center" wrapText="1"/>
    </xf>
    <xf numFmtId="0" fontId="46" fillId="19" borderId="19" xfId="0" applyFont="1" applyFill="1" applyBorder="1" applyAlignment="1">
      <alignment horizontal="left" vertical="center" wrapText="1"/>
    </xf>
    <xf numFmtId="0" fontId="0" fillId="19" borderId="20" xfId="0" applyFill="1" applyBorder="1" applyAlignment="1">
      <alignment horizontal="left" vertical="center" wrapText="1"/>
    </xf>
    <xf numFmtId="4" fontId="46" fillId="19" borderId="12" xfId="0" applyNumberFormat="1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/>
    </xf>
    <xf numFmtId="4" fontId="46" fillId="19" borderId="12" xfId="0" applyNumberFormat="1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zoomScale="85" zoomScaleNormal="85" zoomScaleSheetLayoutView="100" zoomScalePageLayoutView="110" workbookViewId="0" topLeftCell="A1">
      <selection activeCell="R11" sqref="R11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0" max="10" width="10.140625" style="0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249" t="s">
        <v>81</v>
      </c>
      <c r="J1" s="249"/>
      <c r="K1" s="249"/>
      <c r="L1" s="249"/>
      <c r="M1" s="249"/>
      <c r="N1" s="249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251" t="s">
        <v>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44.25" customHeight="1">
      <c r="A4" s="250" t="s">
        <v>1</v>
      </c>
      <c r="B4" s="250"/>
      <c r="C4" s="250"/>
      <c r="D4" s="250"/>
      <c r="E4" s="250"/>
      <c r="F4" s="250" t="s">
        <v>2</v>
      </c>
      <c r="G4" s="250" t="s">
        <v>3</v>
      </c>
      <c r="H4" s="209" t="s">
        <v>4</v>
      </c>
      <c r="I4" s="210"/>
      <c r="J4" s="210"/>
      <c r="K4" s="210"/>
      <c r="L4" s="210"/>
      <c r="M4" s="210"/>
      <c r="N4" s="211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250"/>
      <c r="G5" s="250"/>
      <c r="H5" s="3" t="s">
        <v>47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252" t="s">
        <v>21</v>
      </c>
      <c r="B6" s="253">
        <v>0</v>
      </c>
      <c r="C6" s="254"/>
      <c r="D6" s="254"/>
      <c r="E6" s="255"/>
      <c r="F6" s="256" t="s">
        <v>82</v>
      </c>
      <c r="G6" s="6" t="s">
        <v>22</v>
      </c>
      <c r="H6" s="121">
        <f>I6+J6+K6+L6+M6+N6</f>
        <v>528469.8</v>
      </c>
      <c r="I6" s="7">
        <f aca="true" t="shared" si="0" ref="I6:N6">I8+I40+I57+I73+I90+I96+I111</f>
        <v>103469.91</v>
      </c>
      <c r="J6" s="7">
        <f t="shared" si="0"/>
        <v>162451.84000000003</v>
      </c>
      <c r="K6" s="7">
        <f t="shared" si="0"/>
        <v>142966.41</v>
      </c>
      <c r="L6" s="7">
        <f t="shared" si="0"/>
        <v>112581.64</v>
      </c>
      <c r="M6" s="7">
        <f t="shared" si="0"/>
        <v>3500</v>
      </c>
      <c r="N6" s="7">
        <f t="shared" si="0"/>
        <v>3500</v>
      </c>
    </row>
    <row r="7" spans="1:14" ht="60.75" customHeight="1">
      <c r="A7" s="252"/>
      <c r="B7" s="253"/>
      <c r="C7" s="254"/>
      <c r="D7" s="254"/>
      <c r="E7" s="255"/>
      <c r="F7" s="256"/>
      <c r="G7" s="8" t="s">
        <v>85</v>
      </c>
      <c r="H7" s="9"/>
      <c r="I7" s="11"/>
      <c r="J7" s="12"/>
      <c r="K7" s="10"/>
      <c r="L7" s="10"/>
      <c r="M7" s="11"/>
      <c r="N7" s="12"/>
    </row>
    <row r="8" spans="1:14" ht="13.5" customHeight="1">
      <c r="A8" s="236" t="s">
        <v>21</v>
      </c>
      <c r="B8" s="258">
        <v>1</v>
      </c>
      <c r="C8" s="236" t="s">
        <v>25</v>
      </c>
      <c r="D8" s="146"/>
      <c r="E8" s="205"/>
      <c r="F8" s="248" t="s">
        <v>49</v>
      </c>
      <c r="G8" s="14" t="s">
        <v>22</v>
      </c>
      <c r="H8" s="15">
        <f>H10+H12+H23+H28+H33+H35</f>
        <v>6170.46</v>
      </c>
      <c r="I8" s="15">
        <f>I10+I12+I17+I23+I28+I33+I35</f>
        <v>1634.3700000000001</v>
      </c>
      <c r="J8" s="15">
        <f>J10+J12+J23+J28+J33</f>
        <v>1512.03</v>
      </c>
      <c r="K8" s="15">
        <f>K10+K12+K23+K28+K33</f>
        <v>1512.03</v>
      </c>
      <c r="L8" s="15">
        <f>L10+L12+L23+L28+L33</f>
        <v>1512.03</v>
      </c>
      <c r="M8" s="15">
        <f>M10+M12+M23+M28+M33</f>
        <v>0</v>
      </c>
      <c r="N8" s="15">
        <f>N10+N12+N23+N28+N33</f>
        <v>0</v>
      </c>
    </row>
    <row r="9" spans="1:14" ht="60.75" customHeight="1">
      <c r="A9" s="236"/>
      <c r="B9" s="258"/>
      <c r="C9" s="236"/>
      <c r="D9" s="146"/>
      <c r="E9" s="205"/>
      <c r="F9" s="248"/>
      <c r="G9" s="17" t="s">
        <v>85</v>
      </c>
      <c r="H9" s="18"/>
      <c r="I9" s="20"/>
      <c r="J9" s="21"/>
      <c r="K9" s="19"/>
      <c r="L9" s="19"/>
      <c r="M9" s="20"/>
      <c r="N9" s="21"/>
    </row>
    <row r="10" spans="1:14" ht="15" customHeight="1">
      <c r="A10" s="231" t="s">
        <v>21</v>
      </c>
      <c r="B10" s="235">
        <v>1</v>
      </c>
      <c r="C10" s="231" t="s">
        <v>14</v>
      </c>
      <c r="D10" s="257"/>
      <c r="E10" s="238"/>
      <c r="F10" s="232" t="s">
        <v>26</v>
      </c>
      <c r="G10" s="88" t="s">
        <v>22</v>
      </c>
      <c r="H10" s="89">
        <f>I10+J10+K10+L10+M10+N10</f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</row>
    <row r="11" spans="1:14" ht="81" customHeight="1">
      <c r="A11" s="231"/>
      <c r="B11" s="235"/>
      <c r="C11" s="231"/>
      <c r="D11" s="257"/>
      <c r="E11" s="238"/>
      <c r="F11" s="232"/>
      <c r="G11" s="91" t="s">
        <v>85</v>
      </c>
      <c r="H11" s="92"/>
      <c r="I11" s="93"/>
      <c r="J11" s="94"/>
      <c r="K11" s="95"/>
      <c r="L11" s="95"/>
      <c r="M11" s="93"/>
      <c r="N11" s="94"/>
    </row>
    <row r="12" spans="1:14" ht="15" customHeight="1">
      <c r="A12" s="231" t="s">
        <v>21</v>
      </c>
      <c r="B12" s="235">
        <v>1</v>
      </c>
      <c r="C12" s="231" t="s">
        <v>15</v>
      </c>
      <c r="D12" s="257"/>
      <c r="E12" s="234"/>
      <c r="F12" s="232" t="s">
        <v>10</v>
      </c>
      <c r="G12" s="96" t="s">
        <v>22</v>
      </c>
      <c r="H12" s="89">
        <f>H14</f>
        <v>0</v>
      </c>
      <c r="I12" s="90">
        <v>0</v>
      </c>
      <c r="J12" s="90">
        <f>J14</f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ht="62.25" customHeight="1">
      <c r="A13" s="231"/>
      <c r="B13" s="235"/>
      <c r="C13" s="231"/>
      <c r="D13" s="257"/>
      <c r="E13" s="234"/>
      <c r="F13" s="232"/>
      <c r="G13" s="91" t="s">
        <v>85</v>
      </c>
      <c r="H13" s="92"/>
      <c r="I13" s="93"/>
      <c r="J13" s="97"/>
      <c r="K13" s="98"/>
      <c r="L13" s="98"/>
      <c r="M13" s="93"/>
      <c r="N13" s="97"/>
    </row>
    <row r="14" spans="1:14" ht="27.75" customHeight="1">
      <c r="A14" s="244" t="s">
        <v>21</v>
      </c>
      <c r="B14" s="241">
        <v>1</v>
      </c>
      <c r="C14" s="244" t="s">
        <v>15</v>
      </c>
      <c r="D14" s="241">
        <v>1</v>
      </c>
      <c r="E14" s="126"/>
      <c r="F14" s="131" t="s">
        <v>24</v>
      </c>
      <c r="G14" s="132"/>
      <c r="H14" s="89">
        <f>H15+H16</f>
        <v>0</v>
      </c>
      <c r="I14" s="89">
        <f aca="true" t="shared" si="1" ref="I14:N14">I15+I16</f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</row>
    <row r="15" spans="1:14" ht="24" customHeight="1">
      <c r="A15" s="245"/>
      <c r="B15" s="242"/>
      <c r="C15" s="245"/>
      <c r="D15" s="242"/>
      <c r="E15" s="127"/>
      <c r="F15" s="129" t="s">
        <v>76</v>
      </c>
      <c r="G15" s="130"/>
      <c r="H15" s="89">
        <f>I15+J15+K15+L15+M15+N15</f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</row>
    <row r="16" spans="1:14" ht="24" customHeight="1">
      <c r="A16" s="246"/>
      <c r="B16" s="243"/>
      <c r="C16" s="246"/>
      <c r="D16" s="243"/>
      <c r="E16" s="128"/>
      <c r="F16" s="129" t="s">
        <v>77</v>
      </c>
      <c r="G16" s="130"/>
      <c r="H16" s="89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</row>
    <row r="17" spans="1:14" ht="15">
      <c r="A17" s="231" t="s">
        <v>21</v>
      </c>
      <c r="B17" s="235">
        <v>1</v>
      </c>
      <c r="C17" s="231" t="s">
        <v>16</v>
      </c>
      <c r="D17" s="247"/>
      <c r="E17" s="234"/>
      <c r="F17" s="232" t="s">
        <v>11</v>
      </c>
      <c r="G17" s="96" t="s">
        <v>22</v>
      </c>
      <c r="H17" s="89">
        <f>H19+H22</f>
        <v>0</v>
      </c>
      <c r="I17" s="90">
        <f>I19+I22</f>
        <v>0</v>
      </c>
      <c r="J17" s="90">
        <f>J19+J22</f>
        <v>0</v>
      </c>
      <c r="K17" s="90">
        <v>0</v>
      </c>
      <c r="L17" s="90">
        <v>0</v>
      </c>
      <c r="M17" s="90">
        <v>0</v>
      </c>
      <c r="N17" s="90">
        <v>0</v>
      </c>
    </row>
    <row r="18" spans="1:14" ht="62.25" customHeight="1">
      <c r="A18" s="231"/>
      <c r="B18" s="235"/>
      <c r="C18" s="231"/>
      <c r="D18" s="247"/>
      <c r="E18" s="234"/>
      <c r="F18" s="232"/>
      <c r="G18" s="91" t="s">
        <v>85</v>
      </c>
      <c r="H18" s="92"/>
      <c r="I18" s="93"/>
      <c r="J18" s="97"/>
      <c r="K18" s="98"/>
      <c r="L18" s="98"/>
      <c r="M18" s="93"/>
      <c r="N18" s="97"/>
    </row>
    <row r="19" spans="1:14" ht="20.25" customHeight="1">
      <c r="A19" s="244" t="s">
        <v>21</v>
      </c>
      <c r="B19" s="241">
        <v>1</v>
      </c>
      <c r="C19" s="244" t="s">
        <v>16</v>
      </c>
      <c r="D19" s="241">
        <v>1</v>
      </c>
      <c r="E19" s="126"/>
      <c r="F19" s="131" t="s">
        <v>12</v>
      </c>
      <c r="G19" s="132"/>
      <c r="H19" s="89">
        <f>H21+H20</f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</row>
    <row r="20" spans="1:14" ht="24" customHeight="1">
      <c r="A20" s="245"/>
      <c r="B20" s="242"/>
      <c r="C20" s="245"/>
      <c r="D20" s="242"/>
      <c r="E20" s="127"/>
      <c r="F20" s="129" t="s">
        <v>66</v>
      </c>
      <c r="G20" s="130"/>
      <c r="H20" s="89">
        <f>I20+J20+K20+L20+M20+N20</f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</row>
    <row r="21" spans="1:14" ht="24.75" customHeight="1">
      <c r="A21" s="246"/>
      <c r="B21" s="243"/>
      <c r="C21" s="246"/>
      <c r="D21" s="243"/>
      <c r="E21" s="128"/>
      <c r="F21" s="129" t="s">
        <v>67</v>
      </c>
      <c r="G21" s="130"/>
      <c r="H21" s="89">
        <f>I21+J21+K21+L21+M21+N21</f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</row>
    <row r="22" spans="1:14" ht="25.5" customHeight="1">
      <c r="A22" s="99" t="s">
        <v>21</v>
      </c>
      <c r="B22" s="100">
        <v>1</v>
      </c>
      <c r="C22" s="99" t="s">
        <v>16</v>
      </c>
      <c r="D22" s="100">
        <v>2</v>
      </c>
      <c r="E22" s="101"/>
      <c r="F22" s="131" t="s">
        <v>35</v>
      </c>
      <c r="G22" s="132"/>
      <c r="H22" s="89">
        <f>I22+J22+K22+L22+M22+N22</f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</row>
    <row r="23" spans="1:14" ht="13.5" customHeight="1">
      <c r="A23" s="231" t="s">
        <v>21</v>
      </c>
      <c r="B23" s="235">
        <v>1</v>
      </c>
      <c r="C23" s="231" t="s">
        <v>17</v>
      </c>
      <c r="D23" s="247"/>
      <c r="E23" s="234"/>
      <c r="F23" s="232" t="s">
        <v>13</v>
      </c>
      <c r="G23" s="96" t="s">
        <v>22</v>
      </c>
      <c r="H23" s="89">
        <f>H25</f>
        <v>0</v>
      </c>
      <c r="I23" s="89">
        <f aca="true" t="shared" si="2" ref="I23:N23">I25</f>
        <v>0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</row>
    <row r="24" spans="1:14" ht="60.75" customHeight="1">
      <c r="A24" s="231"/>
      <c r="B24" s="235"/>
      <c r="C24" s="231"/>
      <c r="D24" s="247"/>
      <c r="E24" s="234"/>
      <c r="F24" s="232"/>
      <c r="G24" s="91" t="s">
        <v>85</v>
      </c>
      <c r="H24" s="92"/>
      <c r="I24" s="93"/>
      <c r="J24" s="97"/>
      <c r="K24" s="98"/>
      <c r="L24" s="98"/>
      <c r="M24" s="93"/>
      <c r="N24" s="97"/>
    </row>
    <row r="25" spans="1:14" ht="38.25" customHeight="1">
      <c r="A25" s="168" t="s">
        <v>21</v>
      </c>
      <c r="B25" s="126">
        <v>1</v>
      </c>
      <c r="C25" s="168" t="s">
        <v>17</v>
      </c>
      <c r="D25" s="126">
        <v>1</v>
      </c>
      <c r="E25" s="126"/>
      <c r="F25" s="131" t="s">
        <v>65</v>
      </c>
      <c r="G25" s="132"/>
      <c r="H25" s="89">
        <f aca="true" t="shared" si="3" ref="H25:N25">H26+H27</f>
        <v>0</v>
      </c>
      <c r="I25" s="89">
        <f t="shared" si="3"/>
        <v>0</v>
      </c>
      <c r="J25" s="89">
        <f t="shared" si="3"/>
        <v>0</v>
      </c>
      <c r="K25" s="89">
        <f t="shared" si="3"/>
        <v>0</v>
      </c>
      <c r="L25" s="89">
        <f t="shared" si="3"/>
        <v>0</v>
      </c>
      <c r="M25" s="89">
        <f t="shared" si="3"/>
        <v>0</v>
      </c>
      <c r="N25" s="89">
        <f t="shared" si="3"/>
        <v>0</v>
      </c>
    </row>
    <row r="26" spans="1:14" ht="22.5" customHeight="1">
      <c r="A26" s="169"/>
      <c r="B26" s="127"/>
      <c r="C26" s="169"/>
      <c r="D26" s="127"/>
      <c r="E26" s="127"/>
      <c r="F26" s="129" t="s">
        <v>66</v>
      </c>
      <c r="G26" s="130"/>
      <c r="H26" s="89">
        <f>I26+J26+K26+L26+M26+N26</f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</row>
    <row r="27" spans="1:14" ht="22.5" customHeight="1">
      <c r="A27" s="170"/>
      <c r="B27" s="128"/>
      <c r="C27" s="170"/>
      <c r="D27" s="128"/>
      <c r="E27" s="128"/>
      <c r="F27" s="129" t="s">
        <v>67</v>
      </c>
      <c r="G27" s="130"/>
      <c r="H27" s="89">
        <f>I27+J27+K27+L27+M27+N27</f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</row>
    <row r="28" spans="1:14" ht="15">
      <c r="A28" s="264" t="s">
        <v>21</v>
      </c>
      <c r="B28" s="267">
        <v>1</v>
      </c>
      <c r="C28" s="264" t="s">
        <v>18</v>
      </c>
      <c r="D28" s="270"/>
      <c r="E28" s="126"/>
      <c r="F28" s="232" t="s">
        <v>73</v>
      </c>
      <c r="G28" s="96" t="s">
        <v>22</v>
      </c>
      <c r="H28" s="89">
        <f>H30</f>
        <v>6115.46</v>
      </c>
      <c r="I28" s="90">
        <f>I31+I32</f>
        <v>1579.3700000000001</v>
      </c>
      <c r="J28" s="90">
        <f>J30</f>
        <v>1512.03</v>
      </c>
      <c r="K28" s="90">
        <f>K31+K32</f>
        <v>1512.03</v>
      </c>
      <c r="L28" s="90">
        <f>L31+L32</f>
        <v>1512.03</v>
      </c>
      <c r="M28" s="90">
        <f>M31+M32</f>
        <v>0</v>
      </c>
      <c r="N28" s="90">
        <f>N31+N32</f>
        <v>0</v>
      </c>
    </row>
    <row r="29" spans="1:14" ht="67.5" customHeight="1">
      <c r="A29" s="265"/>
      <c r="B29" s="268"/>
      <c r="C29" s="265"/>
      <c r="D29" s="271"/>
      <c r="E29" s="127"/>
      <c r="F29" s="232"/>
      <c r="G29" s="91" t="s">
        <v>85</v>
      </c>
      <c r="H29" s="92"/>
      <c r="I29" s="102"/>
      <c r="J29" s="97"/>
      <c r="K29" s="95"/>
      <c r="L29" s="95"/>
      <c r="M29" s="102"/>
      <c r="N29" s="97"/>
    </row>
    <row r="30" spans="1:14" ht="19.5" customHeight="1">
      <c r="A30" s="265"/>
      <c r="B30" s="268"/>
      <c r="C30" s="265"/>
      <c r="D30" s="271"/>
      <c r="E30" s="127"/>
      <c r="F30" s="131" t="s">
        <v>73</v>
      </c>
      <c r="G30" s="132"/>
      <c r="H30" s="103">
        <f aca="true" t="shared" si="4" ref="H30:N30">H31+H32</f>
        <v>6115.46</v>
      </c>
      <c r="I30" s="103">
        <f t="shared" si="4"/>
        <v>1579.3700000000001</v>
      </c>
      <c r="J30" s="103">
        <f t="shared" si="4"/>
        <v>1512.03</v>
      </c>
      <c r="K30" s="103">
        <f t="shared" si="4"/>
        <v>1512.03</v>
      </c>
      <c r="L30" s="103">
        <f t="shared" si="4"/>
        <v>1512.03</v>
      </c>
      <c r="M30" s="103">
        <f t="shared" si="4"/>
        <v>0</v>
      </c>
      <c r="N30" s="103">
        <f t="shared" si="4"/>
        <v>0</v>
      </c>
    </row>
    <row r="31" spans="1:14" ht="18" customHeight="1">
      <c r="A31" s="265"/>
      <c r="B31" s="268"/>
      <c r="C31" s="265"/>
      <c r="D31" s="271"/>
      <c r="E31" s="127"/>
      <c r="F31" s="239" t="s">
        <v>74</v>
      </c>
      <c r="G31" s="240"/>
      <c r="H31" s="103">
        <f>I31+J31+K31+L31+M31+N31</f>
        <v>4831.2</v>
      </c>
      <c r="I31" s="102">
        <v>1247.7</v>
      </c>
      <c r="J31" s="97">
        <v>1194.5</v>
      </c>
      <c r="K31" s="95">
        <v>1194.5</v>
      </c>
      <c r="L31" s="95">
        <v>1194.5</v>
      </c>
      <c r="M31" s="102">
        <v>0</v>
      </c>
      <c r="N31" s="97">
        <v>0</v>
      </c>
    </row>
    <row r="32" spans="1:14" ht="17.25" customHeight="1">
      <c r="A32" s="266"/>
      <c r="B32" s="269"/>
      <c r="C32" s="266"/>
      <c r="D32" s="272"/>
      <c r="E32" s="128"/>
      <c r="F32" s="239" t="s">
        <v>75</v>
      </c>
      <c r="G32" s="240"/>
      <c r="H32" s="103">
        <f>I32+J32+K32+L32+M32+N32</f>
        <v>1284.26</v>
      </c>
      <c r="I32" s="102">
        <v>331.67</v>
      </c>
      <c r="J32" s="97">
        <v>317.53</v>
      </c>
      <c r="K32" s="95">
        <v>317.53</v>
      </c>
      <c r="L32" s="95">
        <v>317.53</v>
      </c>
      <c r="M32" s="102">
        <v>0</v>
      </c>
      <c r="N32" s="97">
        <v>0</v>
      </c>
    </row>
    <row r="33" spans="1:14" ht="13.5" customHeight="1">
      <c r="A33" s="237" t="s">
        <v>21</v>
      </c>
      <c r="B33" s="238">
        <v>1</v>
      </c>
      <c r="C33" s="237" t="s">
        <v>20</v>
      </c>
      <c r="D33" s="234"/>
      <c r="E33" s="234"/>
      <c r="F33" s="232" t="s">
        <v>19</v>
      </c>
      <c r="G33" s="96" t="s">
        <v>22</v>
      </c>
      <c r="H33" s="89">
        <f>I33+J33+K33+L33+M33+N33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</row>
    <row r="34" spans="1:14" ht="69" customHeight="1">
      <c r="A34" s="237"/>
      <c r="B34" s="238"/>
      <c r="C34" s="237"/>
      <c r="D34" s="234"/>
      <c r="E34" s="234"/>
      <c r="F34" s="232"/>
      <c r="G34" s="91" t="s">
        <v>85</v>
      </c>
      <c r="H34" s="92"/>
      <c r="I34" s="102"/>
      <c r="J34" s="97"/>
      <c r="K34" s="95"/>
      <c r="L34" s="95"/>
      <c r="M34" s="102"/>
      <c r="N34" s="97"/>
    </row>
    <row r="35" spans="1:14" ht="16.5" customHeight="1">
      <c r="A35" s="274" t="s">
        <v>21</v>
      </c>
      <c r="B35" s="277">
        <v>1</v>
      </c>
      <c r="C35" s="274" t="s">
        <v>21</v>
      </c>
      <c r="D35" s="126"/>
      <c r="E35" s="126"/>
      <c r="F35" s="122"/>
      <c r="G35" s="88" t="s">
        <v>22</v>
      </c>
      <c r="H35" s="125">
        <f>H37</f>
        <v>55</v>
      </c>
      <c r="I35" s="124">
        <f>I37</f>
        <v>55</v>
      </c>
      <c r="J35" s="94">
        <v>0</v>
      </c>
      <c r="K35" s="90">
        <v>0</v>
      </c>
      <c r="L35" s="90">
        <v>0</v>
      </c>
      <c r="M35" s="124">
        <v>0</v>
      </c>
      <c r="N35" s="94">
        <v>0</v>
      </c>
    </row>
    <row r="36" spans="1:14" ht="66.75" customHeight="1">
      <c r="A36" s="275"/>
      <c r="B36" s="278"/>
      <c r="C36" s="275"/>
      <c r="D36" s="127"/>
      <c r="E36" s="127"/>
      <c r="F36" s="122" t="s">
        <v>93</v>
      </c>
      <c r="G36" s="91" t="s">
        <v>85</v>
      </c>
      <c r="H36" s="92"/>
      <c r="I36" s="102"/>
      <c r="J36" s="97"/>
      <c r="K36" s="95"/>
      <c r="L36" s="95"/>
      <c r="M36" s="102"/>
      <c r="N36" s="97"/>
    </row>
    <row r="37" spans="1:14" ht="16.5" customHeight="1">
      <c r="A37" s="275"/>
      <c r="B37" s="278"/>
      <c r="C37" s="275"/>
      <c r="D37" s="127"/>
      <c r="E37" s="127"/>
      <c r="F37" s="131" t="s">
        <v>91</v>
      </c>
      <c r="G37" s="132"/>
      <c r="H37" s="103">
        <f>I37</f>
        <v>55</v>
      </c>
      <c r="I37" s="102">
        <f>I38+I39</f>
        <v>55</v>
      </c>
      <c r="J37" s="97"/>
      <c r="K37" s="95"/>
      <c r="L37" s="95"/>
      <c r="M37" s="102"/>
      <c r="N37" s="97"/>
    </row>
    <row r="38" spans="1:14" ht="15.75" customHeight="1">
      <c r="A38" s="275"/>
      <c r="B38" s="278"/>
      <c r="C38" s="275"/>
      <c r="D38" s="127"/>
      <c r="E38" s="127"/>
      <c r="F38" s="129" t="s">
        <v>90</v>
      </c>
      <c r="G38" s="130"/>
      <c r="H38" s="92"/>
      <c r="I38" s="102"/>
      <c r="J38" s="97"/>
      <c r="K38" s="95"/>
      <c r="L38" s="95"/>
      <c r="M38" s="102"/>
      <c r="N38" s="97"/>
    </row>
    <row r="39" spans="1:14" ht="14.25" customHeight="1">
      <c r="A39" s="276"/>
      <c r="B39" s="279"/>
      <c r="C39" s="276"/>
      <c r="D39" s="128"/>
      <c r="E39" s="128"/>
      <c r="F39" s="129" t="s">
        <v>92</v>
      </c>
      <c r="G39" s="130"/>
      <c r="H39" s="103">
        <f>I39</f>
        <v>55</v>
      </c>
      <c r="I39" s="102">
        <v>55</v>
      </c>
      <c r="J39" s="97"/>
      <c r="K39" s="95"/>
      <c r="L39" s="95"/>
      <c r="M39" s="102"/>
      <c r="N39" s="97"/>
    </row>
    <row r="40" spans="1:18" ht="16.5" customHeight="1">
      <c r="A40" s="206" t="s">
        <v>21</v>
      </c>
      <c r="B40" s="205">
        <v>2</v>
      </c>
      <c r="C40" s="206" t="s">
        <v>25</v>
      </c>
      <c r="D40" s="213"/>
      <c r="E40" s="146"/>
      <c r="F40" s="147" t="s">
        <v>50</v>
      </c>
      <c r="G40" s="22" t="s">
        <v>22</v>
      </c>
      <c r="H40" s="15">
        <f>H42+H46</f>
        <v>46967.399999999994</v>
      </c>
      <c r="I40" s="15">
        <f aca="true" t="shared" si="5" ref="I40:N40">I42+I46</f>
        <v>1448</v>
      </c>
      <c r="J40" s="15">
        <f t="shared" si="5"/>
        <v>32121.74</v>
      </c>
      <c r="K40" s="15">
        <f t="shared" si="5"/>
        <v>12397.66</v>
      </c>
      <c r="L40" s="15">
        <f t="shared" si="5"/>
        <v>1000</v>
      </c>
      <c r="M40" s="15">
        <f t="shared" si="5"/>
        <v>0</v>
      </c>
      <c r="N40" s="15">
        <f t="shared" si="5"/>
        <v>0</v>
      </c>
      <c r="P40" s="2"/>
      <c r="Q40" s="2"/>
      <c r="R40" s="2"/>
    </row>
    <row r="41" spans="1:14" ht="63" customHeight="1">
      <c r="A41" s="206"/>
      <c r="B41" s="205"/>
      <c r="C41" s="206"/>
      <c r="D41" s="213"/>
      <c r="E41" s="146"/>
      <c r="F41" s="147"/>
      <c r="G41" s="17" t="s">
        <v>85</v>
      </c>
      <c r="H41" s="18"/>
      <c r="I41" s="23"/>
      <c r="J41" s="24"/>
      <c r="K41" s="19"/>
      <c r="L41" s="19"/>
      <c r="M41" s="23"/>
      <c r="N41" s="24"/>
    </row>
    <row r="42" spans="1:14" ht="15" customHeight="1">
      <c r="A42" s="220" t="s">
        <v>21</v>
      </c>
      <c r="B42" s="233">
        <v>2</v>
      </c>
      <c r="C42" s="220" t="s">
        <v>14</v>
      </c>
      <c r="D42" s="221"/>
      <c r="E42" s="229"/>
      <c r="F42" s="230" t="s">
        <v>33</v>
      </c>
      <c r="G42" s="74" t="s">
        <v>22</v>
      </c>
      <c r="H42" s="75">
        <f>I42+J42+K42+L42+M42+N42</f>
        <v>8975.2</v>
      </c>
      <c r="I42" s="76">
        <f aca="true" t="shared" si="6" ref="I42:N42">I44+I45</f>
        <v>1448</v>
      </c>
      <c r="J42" s="76">
        <f t="shared" si="6"/>
        <v>5527.2</v>
      </c>
      <c r="K42" s="76">
        <f t="shared" si="6"/>
        <v>1000</v>
      </c>
      <c r="L42" s="76">
        <f t="shared" si="6"/>
        <v>1000</v>
      </c>
      <c r="M42" s="76">
        <f t="shared" si="6"/>
        <v>0</v>
      </c>
      <c r="N42" s="76">
        <f t="shared" si="6"/>
        <v>0</v>
      </c>
    </row>
    <row r="43" spans="1:14" ht="76.5" customHeight="1">
      <c r="A43" s="220"/>
      <c r="B43" s="233"/>
      <c r="C43" s="220"/>
      <c r="D43" s="221"/>
      <c r="E43" s="229"/>
      <c r="F43" s="230"/>
      <c r="G43" s="77" t="s">
        <v>85</v>
      </c>
      <c r="H43" s="78"/>
      <c r="I43" s="79"/>
      <c r="J43" s="80"/>
      <c r="K43" s="81"/>
      <c r="L43" s="81"/>
      <c r="M43" s="79"/>
      <c r="N43" s="80"/>
    </row>
    <row r="44" spans="1:14" ht="50.25" customHeight="1">
      <c r="A44" s="82" t="s">
        <v>21</v>
      </c>
      <c r="B44" s="83">
        <v>2</v>
      </c>
      <c r="C44" s="82" t="s">
        <v>14</v>
      </c>
      <c r="D44" s="84">
        <v>1</v>
      </c>
      <c r="E44" s="85"/>
      <c r="F44" s="139" t="s">
        <v>27</v>
      </c>
      <c r="G44" s="140"/>
      <c r="H44" s="75">
        <f>I44+J44+K44+L44+M44+N44</f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</row>
    <row r="45" spans="1:14" ht="45.75" customHeight="1">
      <c r="A45" s="82" t="s">
        <v>21</v>
      </c>
      <c r="B45" s="83">
        <v>2</v>
      </c>
      <c r="C45" s="82" t="s">
        <v>14</v>
      </c>
      <c r="D45" s="84">
        <v>2</v>
      </c>
      <c r="E45" s="85"/>
      <c r="F45" s="139" t="s">
        <v>36</v>
      </c>
      <c r="G45" s="140"/>
      <c r="H45" s="75">
        <f>I45+J45+K45+L45+M45+N45</f>
        <v>8975.2</v>
      </c>
      <c r="I45" s="81">
        <v>1448</v>
      </c>
      <c r="J45" s="81">
        <v>5527.2</v>
      </c>
      <c r="K45" s="81">
        <v>1000</v>
      </c>
      <c r="L45" s="81">
        <v>1000</v>
      </c>
      <c r="M45" s="81">
        <v>0</v>
      </c>
      <c r="N45" s="81">
        <v>0</v>
      </c>
    </row>
    <row r="46" spans="1:14" ht="15" customHeight="1">
      <c r="A46" s="220" t="s">
        <v>21</v>
      </c>
      <c r="B46" s="233">
        <v>2</v>
      </c>
      <c r="C46" s="220" t="s">
        <v>15</v>
      </c>
      <c r="D46" s="273"/>
      <c r="E46" s="229"/>
      <c r="F46" s="230" t="s">
        <v>34</v>
      </c>
      <c r="G46" s="74" t="s">
        <v>22</v>
      </c>
      <c r="H46" s="75">
        <f>I46+J46+K46+L46+M46+N46</f>
        <v>37992.2</v>
      </c>
      <c r="I46" s="76">
        <f aca="true" t="shared" si="7" ref="I46:N46">I48+I51</f>
        <v>0</v>
      </c>
      <c r="J46" s="76">
        <f t="shared" si="7"/>
        <v>26594.54</v>
      </c>
      <c r="K46" s="76">
        <f t="shared" si="7"/>
        <v>11397.66</v>
      </c>
      <c r="L46" s="76">
        <f t="shared" si="7"/>
        <v>0</v>
      </c>
      <c r="M46" s="76">
        <f t="shared" si="7"/>
        <v>0</v>
      </c>
      <c r="N46" s="76">
        <f t="shared" si="7"/>
        <v>0</v>
      </c>
    </row>
    <row r="47" spans="1:14" ht="69" customHeight="1">
      <c r="A47" s="220"/>
      <c r="B47" s="233"/>
      <c r="C47" s="220"/>
      <c r="D47" s="273"/>
      <c r="E47" s="229"/>
      <c r="F47" s="230"/>
      <c r="G47" s="77" t="s">
        <v>85</v>
      </c>
      <c r="H47" s="78"/>
      <c r="I47" s="79"/>
      <c r="J47" s="80"/>
      <c r="K47" s="81"/>
      <c r="L47" s="81"/>
      <c r="M47" s="79"/>
      <c r="N47" s="80"/>
    </row>
    <row r="48" spans="1:14" ht="27" customHeight="1">
      <c r="A48" s="152" t="s">
        <v>21</v>
      </c>
      <c r="B48" s="155">
        <v>2</v>
      </c>
      <c r="C48" s="152" t="s">
        <v>15</v>
      </c>
      <c r="D48" s="158">
        <v>1</v>
      </c>
      <c r="E48" s="161"/>
      <c r="F48" s="139" t="s">
        <v>80</v>
      </c>
      <c r="G48" s="140"/>
      <c r="H48" s="86">
        <f>I48+J48+K48+L48+M48+N48</f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</row>
    <row r="49" spans="1:14" ht="37.5" customHeight="1">
      <c r="A49" s="153"/>
      <c r="B49" s="156"/>
      <c r="C49" s="153"/>
      <c r="D49" s="159"/>
      <c r="E49" s="162"/>
      <c r="F49" s="141" t="s">
        <v>52</v>
      </c>
      <c r="G49" s="141"/>
      <c r="H49" s="86">
        <f>I49+J49+K49+L49+M49+N49</f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</row>
    <row r="50" spans="1:14" ht="38.25" customHeight="1">
      <c r="A50" s="154"/>
      <c r="B50" s="157"/>
      <c r="C50" s="154"/>
      <c r="D50" s="160"/>
      <c r="E50" s="163"/>
      <c r="F50" s="142" t="s">
        <v>53</v>
      </c>
      <c r="G50" s="142"/>
      <c r="H50" s="86">
        <f>I50+J50+K50+L50+M50+N50</f>
        <v>0</v>
      </c>
      <c r="I50" s="81">
        <v>0</v>
      </c>
      <c r="J50" s="87">
        <v>0</v>
      </c>
      <c r="K50" s="81">
        <v>0</v>
      </c>
      <c r="L50" s="81">
        <v>0</v>
      </c>
      <c r="M50" s="81">
        <v>0</v>
      </c>
      <c r="N50" s="87">
        <v>0</v>
      </c>
    </row>
    <row r="51" spans="1:14" ht="23.25" customHeight="1">
      <c r="A51" s="152" t="s">
        <v>21</v>
      </c>
      <c r="B51" s="155">
        <v>2</v>
      </c>
      <c r="C51" s="152" t="s">
        <v>15</v>
      </c>
      <c r="D51" s="158">
        <v>2</v>
      </c>
      <c r="E51" s="161"/>
      <c r="F51" s="139" t="s">
        <v>79</v>
      </c>
      <c r="G51" s="140"/>
      <c r="H51" s="120">
        <f>H52+H53</f>
        <v>37992.2</v>
      </c>
      <c r="I51" s="86">
        <f aca="true" t="shared" si="8" ref="I51:N51">I52+I53</f>
        <v>0</v>
      </c>
      <c r="J51" s="120">
        <f t="shared" si="8"/>
        <v>26594.54</v>
      </c>
      <c r="K51" s="120">
        <f t="shared" si="8"/>
        <v>11397.66</v>
      </c>
      <c r="L51" s="120">
        <f t="shared" si="8"/>
        <v>0</v>
      </c>
      <c r="M51" s="120">
        <f t="shared" si="8"/>
        <v>0</v>
      </c>
      <c r="N51" s="120">
        <f t="shared" si="8"/>
        <v>0</v>
      </c>
    </row>
    <row r="52" spans="1:14" ht="38.25" customHeight="1">
      <c r="A52" s="153"/>
      <c r="B52" s="156"/>
      <c r="C52" s="153"/>
      <c r="D52" s="159"/>
      <c r="E52" s="162"/>
      <c r="F52" s="141" t="s">
        <v>52</v>
      </c>
      <c r="G52" s="141"/>
      <c r="H52" s="120">
        <f>I52+J52+K52+L52+M52+N52</f>
        <v>0</v>
      </c>
      <c r="I52" s="81">
        <v>0</v>
      </c>
      <c r="J52" s="87">
        <v>0</v>
      </c>
      <c r="K52" s="81">
        <v>0</v>
      </c>
      <c r="L52" s="81">
        <v>0</v>
      </c>
      <c r="M52" s="81">
        <v>0</v>
      </c>
      <c r="N52" s="87">
        <v>0</v>
      </c>
    </row>
    <row r="53" spans="1:14" ht="38.25" customHeight="1">
      <c r="A53" s="154"/>
      <c r="B53" s="157"/>
      <c r="C53" s="154"/>
      <c r="D53" s="160"/>
      <c r="E53" s="163"/>
      <c r="F53" s="142" t="s">
        <v>53</v>
      </c>
      <c r="G53" s="142"/>
      <c r="H53" s="120">
        <f>I53+J53+K53+L53+M53+N53</f>
        <v>37992.2</v>
      </c>
      <c r="I53" s="81">
        <v>0</v>
      </c>
      <c r="J53" s="87">
        <v>26594.54</v>
      </c>
      <c r="K53" s="81">
        <v>11397.66</v>
      </c>
      <c r="L53" s="81">
        <v>0</v>
      </c>
      <c r="M53" s="81">
        <v>0</v>
      </c>
      <c r="N53" s="87">
        <v>0</v>
      </c>
    </row>
    <row r="54" spans="1:14" ht="31.5" customHeight="1">
      <c r="A54" s="280" t="s">
        <v>21</v>
      </c>
      <c r="B54" s="158">
        <v>2</v>
      </c>
      <c r="C54" s="280" t="s">
        <v>15</v>
      </c>
      <c r="D54" s="158">
        <v>3</v>
      </c>
      <c r="E54" s="155"/>
      <c r="F54" s="139" t="s">
        <v>68</v>
      </c>
      <c r="G54" s="140"/>
      <c r="H54" s="75">
        <f>H56+H55</f>
        <v>0</v>
      </c>
      <c r="I54" s="81">
        <v>0</v>
      </c>
      <c r="J54" s="81">
        <f>J55+J56</f>
        <v>0</v>
      </c>
      <c r="K54" s="81">
        <v>0</v>
      </c>
      <c r="L54" s="81">
        <v>0</v>
      </c>
      <c r="M54" s="81">
        <v>0</v>
      </c>
      <c r="N54" s="81">
        <v>0</v>
      </c>
    </row>
    <row r="55" spans="1:14" ht="38.25" customHeight="1">
      <c r="A55" s="281"/>
      <c r="B55" s="159"/>
      <c r="C55" s="281"/>
      <c r="D55" s="159"/>
      <c r="E55" s="156"/>
      <c r="F55" s="143" t="s">
        <v>69</v>
      </c>
      <c r="G55" s="144"/>
      <c r="H55" s="75">
        <f>I55+J55+K55+L55+M55+N55</f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</row>
    <row r="56" spans="1:14" ht="38.25" customHeight="1">
      <c r="A56" s="282"/>
      <c r="B56" s="160"/>
      <c r="C56" s="282"/>
      <c r="D56" s="160"/>
      <c r="E56" s="157"/>
      <c r="F56" s="143" t="s">
        <v>70</v>
      </c>
      <c r="G56" s="144"/>
      <c r="H56" s="75">
        <f>I56+J56+K56+L56+M56+N56</f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</row>
    <row r="57" spans="1:14" ht="15" customHeight="1">
      <c r="A57" s="206" t="s">
        <v>21</v>
      </c>
      <c r="B57" s="205">
        <v>3</v>
      </c>
      <c r="C57" s="206" t="s">
        <v>25</v>
      </c>
      <c r="D57" s="213"/>
      <c r="E57" s="146"/>
      <c r="F57" s="147" t="s">
        <v>51</v>
      </c>
      <c r="G57" s="14" t="s">
        <v>22</v>
      </c>
      <c r="H57" s="25">
        <f>H59+H64+H69+H71</f>
        <v>0</v>
      </c>
      <c r="I57" s="25">
        <f aca="true" t="shared" si="9" ref="I57:N57">I59+I64+I69+I71</f>
        <v>0</v>
      </c>
      <c r="J57" s="25">
        <f t="shared" si="9"/>
        <v>0</v>
      </c>
      <c r="K57" s="25">
        <f t="shared" si="9"/>
        <v>0</v>
      </c>
      <c r="L57" s="25">
        <f t="shared" si="9"/>
        <v>0</v>
      </c>
      <c r="M57" s="25">
        <f t="shared" si="9"/>
        <v>0</v>
      </c>
      <c r="N57" s="25">
        <f t="shared" si="9"/>
        <v>0</v>
      </c>
    </row>
    <row r="58" spans="1:14" ht="66" customHeight="1">
      <c r="A58" s="206"/>
      <c r="B58" s="205"/>
      <c r="C58" s="206"/>
      <c r="D58" s="213"/>
      <c r="E58" s="146"/>
      <c r="F58" s="147"/>
      <c r="G58" s="17" t="s">
        <v>85</v>
      </c>
      <c r="H58" s="18"/>
      <c r="I58" s="23"/>
      <c r="J58" s="24"/>
      <c r="K58" s="19"/>
      <c r="L58" s="19"/>
      <c r="M58" s="23"/>
      <c r="N58" s="24"/>
    </row>
    <row r="59" spans="1:14" ht="15" customHeight="1">
      <c r="A59" s="164" t="s">
        <v>21</v>
      </c>
      <c r="B59" s="165">
        <v>3</v>
      </c>
      <c r="C59" s="164" t="s">
        <v>14</v>
      </c>
      <c r="D59" s="215"/>
      <c r="E59" s="151"/>
      <c r="F59" s="136" t="s">
        <v>28</v>
      </c>
      <c r="G59" s="106" t="s">
        <v>22</v>
      </c>
      <c r="H59" s="107">
        <f>H61</f>
        <v>0</v>
      </c>
      <c r="I59" s="107">
        <f aca="true" t="shared" si="10" ref="I59:N59">I61</f>
        <v>0</v>
      </c>
      <c r="J59" s="107">
        <f t="shared" si="10"/>
        <v>0</v>
      </c>
      <c r="K59" s="107">
        <f t="shared" si="10"/>
        <v>0</v>
      </c>
      <c r="L59" s="107">
        <f t="shared" si="10"/>
        <v>0</v>
      </c>
      <c r="M59" s="107">
        <f t="shared" si="10"/>
        <v>0</v>
      </c>
      <c r="N59" s="107">
        <f t="shared" si="10"/>
        <v>0</v>
      </c>
    </row>
    <row r="60" spans="1:14" ht="66" customHeight="1">
      <c r="A60" s="164"/>
      <c r="B60" s="165"/>
      <c r="C60" s="164"/>
      <c r="D60" s="215"/>
      <c r="E60" s="151"/>
      <c r="F60" s="136"/>
      <c r="G60" s="109" t="s">
        <v>85</v>
      </c>
      <c r="H60" s="110"/>
      <c r="I60" s="111"/>
      <c r="J60" s="112"/>
      <c r="K60" s="113"/>
      <c r="L60" s="113"/>
      <c r="M60" s="111"/>
      <c r="N60" s="112"/>
    </row>
    <row r="61" spans="1:14" ht="15" customHeight="1">
      <c r="A61" s="218" t="s">
        <v>21</v>
      </c>
      <c r="B61" s="202">
        <v>3</v>
      </c>
      <c r="C61" s="218" t="s">
        <v>14</v>
      </c>
      <c r="D61" s="216">
        <v>1</v>
      </c>
      <c r="E61" s="226"/>
      <c r="F61" s="148" t="s">
        <v>78</v>
      </c>
      <c r="G61" s="149"/>
      <c r="H61" s="114">
        <f>I61+J61+K61+L61+M61+N61</f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1:14" ht="42.75" customHeight="1">
      <c r="A62" s="218"/>
      <c r="B62" s="202"/>
      <c r="C62" s="218"/>
      <c r="D62" s="216"/>
      <c r="E62" s="226"/>
      <c r="F62" s="138" t="s">
        <v>38</v>
      </c>
      <c r="G62" s="138"/>
      <c r="H62" s="114">
        <f>I62+J62+K62+L62+M62+N62</f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</row>
    <row r="63" spans="1:14" ht="42.75" customHeight="1">
      <c r="A63" s="219"/>
      <c r="B63" s="203"/>
      <c r="C63" s="219"/>
      <c r="D63" s="217"/>
      <c r="E63" s="227"/>
      <c r="F63" s="137" t="s">
        <v>39</v>
      </c>
      <c r="G63" s="137"/>
      <c r="H63" s="114">
        <f>I63+J63+K63+L63+M63+N63</f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1:14" ht="15" customHeight="1">
      <c r="A64" s="164" t="s">
        <v>21</v>
      </c>
      <c r="B64" s="165">
        <v>3</v>
      </c>
      <c r="C64" s="164" t="s">
        <v>15</v>
      </c>
      <c r="D64" s="215"/>
      <c r="E64" s="151"/>
      <c r="F64" s="136" t="s">
        <v>29</v>
      </c>
      <c r="G64" s="106" t="s">
        <v>22</v>
      </c>
      <c r="H64" s="115">
        <f>H66</f>
        <v>0</v>
      </c>
      <c r="I64" s="115">
        <f aca="true" t="shared" si="11" ref="I64:N64">I66</f>
        <v>0</v>
      </c>
      <c r="J64" s="115">
        <f t="shared" si="11"/>
        <v>0</v>
      </c>
      <c r="K64" s="115">
        <f t="shared" si="11"/>
        <v>0</v>
      </c>
      <c r="L64" s="115">
        <f t="shared" si="11"/>
        <v>0</v>
      </c>
      <c r="M64" s="115">
        <f t="shared" si="11"/>
        <v>0</v>
      </c>
      <c r="N64" s="115">
        <f t="shared" si="11"/>
        <v>0</v>
      </c>
    </row>
    <row r="65" spans="1:14" ht="66" customHeight="1">
      <c r="A65" s="164"/>
      <c r="B65" s="165"/>
      <c r="C65" s="164"/>
      <c r="D65" s="215"/>
      <c r="E65" s="151"/>
      <c r="F65" s="136"/>
      <c r="G65" s="109" t="s">
        <v>85</v>
      </c>
      <c r="H65" s="110"/>
      <c r="I65" s="111"/>
      <c r="J65" s="112"/>
      <c r="K65" s="113"/>
      <c r="L65" s="113"/>
      <c r="M65" s="111"/>
      <c r="N65" s="112"/>
    </row>
    <row r="66" spans="1:14" ht="24.75" customHeight="1">
      <c r="A66" s="214" t="s">
        <v>21</v>
      </c>
      <c r="B66" s="207">
        <v>3</v>
      </c>
      <c r="C66" s="214" t="s">
        <v>15</v>
      </c>
      <c r="D66" s="215">
        <v>1</v>
      </c>
      <c r="E66" s="151"/>
      <c r="F66" s="207" t="s">
        <v>37</v>
      </c>
      <c r="G66" s="207"/>
      <c r="H66" s="115">
        <f>I66+J66+K66+L66+M66+N66</f>
        <v>0</v>
      </c>
      <c r="I66" s="113">
        <f aca="true" t="shared" si="12" ref="I66:N66">I67+I68</f>
        <v>0</v>
      </c>
      <c r="J66" s="113">
        <f t="shared" si="12"/>
        <v>0</v>
      </c>
      <c r="K66" s="113">
        <f t="shared" si="12"/>
        <v>0</v>
      </c>
      <c r="L66" s="113">
        <f t="shared" si="12"/>
        <v>0</v>
      </c>
      <c r="M66" s="113">
        <f t="shared" si="12"/>
        <v>0</v>
      </c>
      <c r="N66" s="113">
        <f t="shared" si="12"/>
        <v>0</v>
      </c>
    </row>
    <row r="67" spans="1:14" ht="42" customHeight="1">
      <c r="A67" s="214"/>
      <c r="B67" s="207"/>
      <c r="C67" s="214"/>
      <c r="D67" s="215"/>
      <c r="E67" s="151"/>
      <c r="F67" s="138" t="s">
        <v>38</v>
      </c>
      <c r="G67" s="138"/>
      <c r="H67" s="115">
        <f>I67+J67+K67+L67++M67+N67</f>
        <v>0</v>
      </c>
      <c r="I67" s="113">
        <v>0</v>
      </c>
      <c r="J67" s="113">
        <v>0</v>
      </c>
      <c r="K67" s="116">
        <v>0</v>
      </c>
      <c r="L67" s="116">
        <v>0</v>
      </c>
      <c r="M67" s="116">
        <v>0</v>
      </c>
      <c r="N67" s="116">
        <v>0</v>
      </c>
    </row>
    <row r="68" spans="1:14" ht="44.25" customHeight="1">
      <c r="A68" s="214"/>
      <c r="B68" s="207"/>
      <c r="C68" s="214"/>
      <c r="D68" s="215"/>
      <c r="E68" s="151"/>
      <c r="F68" s="137" t="s">
        <v>39</v>
      </c>
      <c r="G68" s="137"/>
      <c r="H68" s="115">
        <f>I68+J68+K68+L68+M68+N68</f>
        <v>0</v>
      </c>
      <c r="I68" s="113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</row>
    <row r="69" spans="1:14" ht="15" customHeight="1">
      <c r="A69" s="164" t="s">
        <v>20</v>
      </c>
      <c r="B69" s="165">
        <v>3</v>
      </c>
      <c r="C69" s="164" t="s">
        <v>16</v>
      </c>
      <c r="D69" s="215"/>
      <c r="E69" s="151"/>
      <c r="F69" s="136" t="s">
        <v>30</v>
      </c>
      <c r="G69" s="106" t="s">
        <v>22</v>
      </c>
      <c r="H69" s="115">
        <f>I69+J69+K69+L69+M69+N69</f>
        <v>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</row>
    <row r="70" spans="1:14" ht="66" customHeight="1">
      <c r="A70" s="164"/>
      <c r="B70" s="165"/>
      <c r="C70" s="164"/>
      <c r="D70" s="215"/>
      <c r="E70" s="151"/>
      <c r="F70" s="136"/>
      <c r="G70" s="109" t="s">
        <v>85</v>
      </c>
      <c r="H70" s="110"/>
      <c r="I70" s="111"/>
      <c r="J70" s="112"/>
      <c r="K70" s="113"/>
      <c r="L70" s="113"/>
      <c r="M70" s="111"/>
      <c r="N70" s="112"/>
    </row>
    <row r="71" spans="1:14" ht="15" customHeight="1">
      <c r="A71" s="164" t="s">
        <v>21</v>
      </c>
      <c r="B71" s="165">
        <v>3</v>
      </c>
      <c r="C71" s="164" t="s">
        <v>17</v>
      </c>
      <c r="D71" s="215"/>
      <c r="E71" s="151"/>
      <c r="F71" s="136" t="s">
        <v>55</v>
      </c>
      <c r="G71" s="106" t="s">
        <v>22</v>
      </c>
      <c r="H71" s="115">
        <f>I71+J71+K71+L71+M71+N71</f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</row>
    <row r="72" spans="1:14" ht="66" customHeight="1">
      <c r="A72" s="164"/>
      <c r="B72" s="165"/>
      <c r="C72" s="164"/>
      <c r="D72" s="215"/>
      <c r="E72" s="151"/>
      <c r="F72" s="136"/>
      <c r="G72" s="109" t="s">
        <v>85</v>
      </c>
      <c r="H72" s="110"/>
      <c r="I72" s="111"/>
      <c r="J72" s="112"/>
      <c r="K72" s="113"/>
      <c r="L72" s="113"/>
      <c r="M72" s="111"/>
      <c r="N72" s="112"/>
    </row>
    <row r="73" spans="1:14" ht="15" customHeight="1">
      <c r="A73" s="206" t="s">
        <v>21</v>
      </c>
      <c r="B73" s="205">
        <v>4</v>
      </c>
      <c r="C73" s="206" t="s">
        <v>25</v>
      </c>
      <c r="D73" s="213"/>
      <c r="E73" s="146"/>
      <c r="F73" s="147" t="s">
        <v>40</v>
      </c>
      <c r="G73" s="22" t="s">
        <v>22</v>
      </c>
      <c r="H73" s="15">
        <f>I73+J73+K73+L73+M73+N73</f>
        <v>3777.5699999999997</v>
      </c>
      <c r="I73" s="16">
        <f aca="true" t="shared" si="13" ref="I73:N73">I75+I80+I83</f>
        <v>2060.24</v>
      </c>
      <c r="J73" s="16">
        <f t="shared" si="13"/>
        <v>717.33</v>
      </c>
      <c r="K73" s="16">
        <f t="shared" si="13"/>
        <v>500</v>
      </c>
      <c r="L73" s="16">
        <f t="shared" si="13"/>
        <v>500</v>
      </c>
      <c r="M73" s="16">
        <f t="shared" si="13"/>
        <v>0</v>
      </c>
      <c r="N73" s="16">
        <f t="shared" si="13"/>
        <v>0</v>
      </c>
    </row>
    <row r="74" spans="1:14" ht="66" customHeight="1">
      <c r="A74" s="206"/>
      <c r="B74" s="205"/>
      <c r="C74" s="206"/>
      <c r="D74" s="213"/>
      <c r="E74" s="146"/>
      <c r="F74" s="147"/>
      <c r="G74" s="17" t="s">
        <v>85</v>
      </c>
      <c r="H74" s="18"/>
      <c r="I74" s="23"/>
      <c r="J74" s="24"/>
      <c r="K74" s="19"/>
      <c r="L74" s="19"/>
      <c r="M74" s="23"/>
      <c r="N74" s="24"/>
    </row>
    <row r="75" spans="1:14" ht="15" customHeight="1">
      <c r="A75" s="223" t="s">
        <v>21</v>
      </c>
      <c r="B75" s="222">
        <v>4</v>
      </c>
      <c r="C75" s="223" t="s">
        <v>14</v>
      </c>
      <c r="D75" s="225"/>
      <c r="E75" s="228"/>
      <c r="F75" s="135" t="s">
        <v>41</v>
      </c>
      <c r="G75" s="59" t="s">
        <v>22</v>
      </c>
      <c r="H75" s="60">
        <f>I75+J75+K75+L75+M75+N75</f>
        <v>0</v>
      </c>
      <c r="I75" s="61">
        <f aca="true" t="shared" si="14" ref="I75:N75">I77+I78+I79</f>
        <v>0</v>
      </c>
      <c r="J75" s="61">
        <f t="shared" si="14"/>
        <v>0</v>
      </c>
      <c r="K75" s="61">
        <f t="shared" si="14"/>
        <v>0</v>
      </c>
      <c r="L75" s="61">
        <f t="shared" si="14"/>
        <v>0</v>
      </c>
      <c r="M75" s="61">
        <f t="shared" si="14"/>
        <v>0</v>
      </c>
      <c r="N75" s="61">
        <f t="shared" si="14"/>
        <v>0</v>
      </c>
    </row>
    <row r="76" spans="1:14" ht="66" customHeight="1">
      <c r="A76" s="223"/>
      <c r="B76" s="222"/>
      <c r="C76" s="223"/>
      <c r="D76" s="225"/>
      <c r="E76" s="228"/>
      <c r="F76" s="135"/>
      <c r="G76" s="62" t="s">
        <v>85</v>
      </c>
      <c r="H76" s="63"/>
      <c r="I76" s="64"/>
      <c r="J76" s="65"/>
      <c r="K76" s="66"/>
      <c r="L76" s="66"/>
      <c r="M76" s="64"/>
      <c r="N76" s="65"/>
    </row>
    <row r="77" spans="1:14" ht="57" customHeight="1">
      <c r="A77" s="67" t="s">
        <v>21</v>
      </c>
      <c r="B77" s="68">
        <v>4</v>
      </c>
      <c r="C77" s="67" t="s">
        <v>14</v>
      </c>
      <c r="D77" s="69">
        <v>1</v>
      </c>
      <c r="E77" s="70"/>
      <c r="F77" s="133" t="s">
        <v>42</v>
      </c>
      <c r="G77" s="212"/>
      <c r="H77" s="60">
        <f>I77+J77+K77+L77+M77+N77</f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</row>
    <row r="78" spans="1:14" ht="51" customHeight="1">
      <c r="A78" s="67" t="s">
        <v>21</v>
      </c>
      <c r="B78" s="68">
        <v>4</v>
      </c>
      <c r="C78" s="67" t="s">
        <v>14</v>
      </c>
      <c r="D78" s="69">
        <v>2</v>
      </c>
      <c r="E78" s="70"/>
      <c r="F78" s="133" t="s">
        <v>43</v>
      </c>
      <c r="G78" s="212"/>
      <c r="H78" s="60">
        <f>I78+J78+K78+L78+M78+N78</f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</row>
    <row r="79" spans="1:14" ht="57.75" customHeight="1">
      <c r="A79" s="67" t="s">
        <v>21</v>
      </c>
      <c r="B79" s="68">
        <v>4</v>
      </c>
      <c r="C79" s="67" t="s">
        <v>14</v>
      </c>
      <c r="D79" s="69">
        <v>3</v>
      </c>
      <c r="E79" s="70"/>
      <c r="F79" s="133" t="s">
        <v>44</v>
      </c>
      <c r="G79" s="212"/>
      <c r="H79" s="60">
        <f>I79+J79+K79+L79+M79+N79</f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</row>
    <row r="80" spans="1:14" ht="15" customHeight="1">
      <c r="A80" s="223" t="s">
        <v>21</v>
      </c>
      <c r="B80" s="222">
        <v>4</v>
      </c>
      <c r="C80" s="223" t="s">
        <v>15</v>
      </c>
      <c r="D80" s="224">
        <v>0</v>
      </c>
      <c r="E80" s="228"/>
      <c r="F80" s="135" t="s">
        <v>45</v>
      </c>
      <c r="G80" s="59" t="s">
        <v>22</v>
      </c>
      <c r="H80" s="60">
        <f>I80+J80+K80+L80+M80+N80</f>
        <v>0</v>
      </c>
      <c r="I80" s="61">
        <f aca="true" t="shared" si="15" ref="I80:N80">I82</f>
        <v>0</v>
      </c>
      <c r="J80" s="61">
        <f t="shared" si="15"/>
        <v>0</v>
      </c>
      <c r="K80" s="61">
        <f t="shared" si="15"/>
        <v>0</v>
      </c>
      <c r="L80" s="61">
        <f t="shared" si="15"/>
        <v>0</v>
      </c>
      <c r="M80" s="61">
        <f t="shared" si="15"/>
        <v>0</v>
      </c>
      <c r="N80" s="61">
        <f t="shared" si="15"/>
        <v>0</v>
      </c>
    </row>
    <row r="81" spans="1:14" ht="111.75" customHeight="1">
      <c r="A81" s="223"/>
      <c r="B81" s="222"/>
      <c r="C81" s="223"/>
      <c r="D81" s="224"/>
      <c r="E81" s="228"/>
      <c r="F81" s="135"/>
      <c r="G81" s="62" t="s">
        <v>85</v>
      </c>
      <c r="H81" s="63"/>
      <c r="I81" s="64"/>
      <c r="J81" s="65"/>
      <c r="K81" s="66"/>
      <c r="L81" s="66"/>
      <c r="M81" s="64"/>
      <c r="N81" s="65"/>
    </row>
    <row r="82" spans="1:14" ht="48.75" customHeight="1">
      <c r="A82" s="67" t="s">
        <v>21</v>
      </c>
      <c r="B82" s="68">
        <v>4</v>
      </c>
      <c r="C82" s="67" t="s">
        <v>15</v>
      </c>
      <c r="D82" s="69">
        <v>1</v>
      </c>
      <c r="E82" s="71"/>
      <c r="F82" s="133" t="s">
        <v>45</v>
      </c>
      <c r="G82" s="212"/>
      <c r="H82" s="72">
        <f>I82+J82+K82+L82+M82+N82</f>
        <v>0</v>
      </c>
      <c r="I82" s="66">
        <v>0</v>
      </c>
      <c r="J82" s="73">
        <v>0</v>
      </c>
      <c r="K82" s="66">
        <v>0</v>
      </c>
      <c r="L82" s="66">
        <v>0</v>
      </c>
      <c r="M82" s="66">
        <v>0</v>
      </c>
      <c r="N82" s="73">
        <v>0</v>
      </c>
    </row>
    <row r="83" spans="1:14" ht="15.75" customHeight="1">
      <c r="A83" s="223" t="s">
        <v>21</v>
      </c>
      <c r="B83" s="222">
        <v>4</v>
      </c>
      <c r="C83" s="223" t="s">
        <v>16</v>
      </c>
      <c r="D83" s="224">
        <v>0</v>
      </c>
      <c r="E83" s="228"/>
      <c r="F83" s="135" t="s">
        <v>46</v>
      </c>
      <c r="G83" s="59" t="s">
        <v>22</v>
      </c>
      <c r="H83" s="60">
        <f>I83+J83+K83+L83+M83+N83</f>
        <v>3777.5699999999997</v>
      </c>
      <c r="I83" s="61">
        <f>I89+I85+I86+I87+I88</f>
        <v>2060.24</v>
      </c>
      <c r="J83" s="61">
        <f>J89</f>
        <v>717.33</v>
      </c>
      <c r="K83" s="61">
        <f>K89</f>
        <v>500</v>
      </c>
      <c r="L83" s="61">
        <f>L89</f>
        <v>500</v>
      </c>
      <c r="M83" s="61">
        <f>M89</f>
        <v>0</v>
      </c>
      <c r="N83" s="61">
        <f>N89</f>
        <v>0</v>
      </c>
    </row>
    <row r="84" spans="1:14" ht="66" customHeight="1">
      <c r="A84" s="223"/>
      <c r="B84" s="222"/>
      <c r="C84" s="223"/>
      <c r="D84" s="224"/>
      <c r="E84" s="228"/>
      <c r="F84" s="135"/>
      <c r="G84" s="62" t="s">
        <v>85</v>
      </c>
      <c r="H84" s="63"/>
      <c r="I84" s="64"/>
      <c r="J84" s="65"/>
      <c r="K84" s="66"/>
      <c r="L84" s="66"/>
      <c r="M84" s="64"/>
      <c r="N84" s="65"/>
    </row>
    <row r="85" spans="1:14" ht="21.75" customHeight="1">
      <c r="A85" s="67" t="s">
        <v>21</v>
      </c>
      <c r="B85" s="68">
        <v>4</v>
      </c>
      <c r="C85" s="67" t="s">
        <v>16</v>
      </c>
      <c r="D85" s="119"/>
      <c r="E85" s="71"/>
      <c r="F85" s="133" t="s">
        <v>86</v>
      </c>
      <c r="G85" s="150"/>
      <c r="H85" s="72">
        <f>I85</f>
        <v>29.4</v>
      </c>
      <c r="I85" s="64">
        <v>29.4</v>
      </c>
      <c r="J85" s="65"/>
      <c r="K85" s="66"/>
      <c r="L85" s="66"/>
      <c r="M85" s="64"/>
      <c r="N85" s="65"/>
    </row>
    <row r="86" spans="1:14" ht="25.5" customHeight="1">
      <c r="A86" s="67" t="s">
        <v>21</v>
      </c>
      <c r="B86" s="68">
        <v>4</v>
      </c>
      <c r="C86" s="67" t="s">
        <v>16</v>
      </c>
      <c r="D86" s="119"/>
      <c r="E86" s="71"/>
      <c r="F86" s="133" t="s">
        <v>88</v>
      </c>
      <c r="G86" s="134"/>
      <c r="H86" s="72">
        <f>I86</f>
        <v>1311.4</v>
      </c>
      <c r="I86" s="64">
        <v>1311.4</v>
      </c>
      <c r="J86" s="65"/>
      <c r="K86" s="66"/>
      <c r="L86" s="66"/>
      <c r="M86" s="64"/>
      <c r="N86" s="65"/>
    </row>
    <row r="87" spans="1:14" ht="21" customHeight="1">
      <c r="A87" s="67" t="s">
        <v>21</v>
      </c>
      <c r="B87" s="68">
        <v>4</v>
      </c>
      <c r="C87" s="67" t="s">
        <v>16</v>
      </c>
      <c r="D87" s="119"/>
      <c r="E87" s="71"/>
      <c r="F87" s="133" t="s">
        <v>87</v>
      </c>
      <c r="G87" s="134"/>
      <c r="H87" s="72">
        <f>I87</f>
        <v>0</v>
      </c>
      <c r="I87" s="64">
        <v>0</v>
      </c>
      <c r="J87" s="65"/>
      <c r="K87" s="66"/>
      <c r="L87" s="66"/>
      <c r="M87" s="64"/>
      <c r="N87" s="65"/>
    </row>
    <row r="88" spans="1:14" ht="25.5" customHeight="1">
      <c r="A88" s="67" t="s">
        <v>21</v>
      </c>
      <c r="B88" s="68">
        <v>4</v>
      </c>
      <c r="C88" s="67" t="s">
        <v>16</v>
      </c>
      <c r="D88" s="119"/>
      <c r="E88" s="71"/>
      <c r="F88" s="133" t="s">
        <v>89</v>
      </c>
      <c r="G88" s="134"/>
      <c r="H88" s="72">
        <f>I88</f>
        <v>671.5</v>
      </c>
      <c r="I88" s="64">
        <v>671.5</v>
      </c>
      <c r="J88" s="65"/>
      <c r="K88" s="66"/>
      <c r="L88" s="66"/>
      <c r="M88" s="64"/>
      <c r="N88" s="65"/>
    </row>
    <row r="89" spans="1:14" ht="42.75" customHeight="1">
      <c r="A89" s="67" t="s">
        <v>21</v>
      </c>
      <c r="B89" s="68">
        <v>4</v>
      </c>
      <c r="C89" s="67" t="s">
        <v>16</v>
      </c>
      <c r="D89" s="69">
        <v>3</v>
      </c>
      <c r="E89" s="70"/>
      <c r="F89" s="133" t="s">
        <v>54</v>
      </c>
      <c r="G89" s="212"/>
      <c r="H89" s="72">
        <f>I89+J89+K89+L89+M89+N89</f>
        <v>1765.27</v>
      </c>
      <c r="I89" s="66">
        <v>47.94</v>
      </c>
      <c r="J89" s="73">
        <v>717.33</v>
      </c>
      <c r="K89" s="66">
        <v>500</v>
      </c>
      <c r="L89" s="66">
        <v>500</v>
      </c>
      <c r="M89" s="66">
        <v>0</v>
      </c>
      <c r="N89" s="73">
        <v>0</v>
      </c>
    </row>
    <row r="90" spans="1:14" ht="13.5" customHeight="1">
      <c r="A90" s="206" t="s">
        <v>21</v>
      </c>
      <c r="B90" s="205">
        <v>5</v>
      </c>
      <c r="C90" s="206" t="s">
        <v>25</v>
      </c>
      <c r="D90" s="213"/>
      <c r="E90" s="146"/>
      <c r="F90" s="147" t="s">
        <v>48</v>
      </c>
      <c r="G90" s="14" t="s">
        <v>22</v>
      </c>
      <c r="H90" s="15">
        <f>I90+J90+K90+L90+M90+N90</f>
        <v>0</v>
      </c>
      <c r="I90" s="16">
        <f aca="true" t="shared" si="16" ref="I90:N90">I92+I94</f>
        <v>0</v>
      </c>
      <c r="J90" s="16">
        <f t="shared" si="16"/>
        <v>0</v>
      </c>
      <c r="K90" s="16">
        <f t="shared" si="16"/>
        <v>0</v>
      </c>
      <c r="L90" s="16">
        <f t="shared" si="16"/>
        <v>0</v>
      </c>
      <c r="M90" s="16">
        <f t="shared" si="16"/>
        <v>0</v>
      </c>
      <c r="N90" s="16">
        <f t="shared" si="16"/>
        <v>0</v>
      </c>
    </row>
    <row r="91" spans="1:14" ht="63" customHeight="1">
      <c r="A91" s="206"/>
      <c r="B91" s="205"/>
      <c r="C91" s="206"/>
      <c r="D91" s="213"/>
      <c r="E91" s="146"/>
      <c r="F91" s="147"/>
      <c r="G91" s="17" t="s">
        <v>85</v>
      </c>
      <c r="H91" s="18"/>
      <c r="I91" s="23"/>
      <c r="J91" s="24"/>
      <c r="K91" s="19"/>
      <c r="L91" s="19"/>
      <c r="M91" s="23"/>
      <c r="N91" s="24"/>
    </row>
    <row r="92" spans="1:14" ht="15.75" customHeight="1">
      <c r="A92" s="166" t="s">
        <v>21</v>
      </c>
      <c r="B92" s="204">
        <v>5</v>
      </c>
      <c r="C92" s="166" t="s">
        <v>14</v>
      </c>
      <c r="D92" s="167"/>
      <c r="E92" s="145"/>
      <c r="F92" s="208" t="s">
        <v>31</v>
      </c>
      <c r="G92" s="104" t="s">
        <v>22</v>
      </c>
      <c r="H92" s="105">
        <f>I92+J92+K92+L92+M92+N92</f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</row>
    <row r="93" spans="1:14" ht="63" customHeight="1">
      <c r="A93" s="166"/>
      <c r="B93" s="204"/>
      <c r="C93" s="166"/>
      <c r="D93" s="167"/>
      <c r="E93" s="145"/>
      <c r="F93" s="208"/>
      <c r="G93" s="55" t="s">
        <v>85</v>
      </c>
      <c r="H93" s="56"/>
      <c r="I93" s="57"/>
      <c r="J93" s="58"/>
      <c r="K93" s="54"/>
      <c r="L93" s="54"/>
      <c r="M93" s="57"/>
      <c r="N93" s="58"/>
    </row>
    <row r="94" spans="1:14" ht="15.75" customHeight="1">
      <c r="A94" s="166" t="s">
        <v>21</v>
      </c>
      <c r="B94" s="204">
        <v>5</v>
      </c>
      <c r="C94" s="166" t="s">
        <v>15</v>
      </c>
      <c r="D94" s="167"/>
      <c r="E94" s="145"/>
      <c r="F94" s="208" t="s">
        <v>32</v>
      </c>
      <c r="G94" s="104" t="s">
        <v>22</v>
      </c>
      <c r="H94" s="105">
        <f>I94+J94+K94+L94+M94+N94</f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</row>
    <row r="95" spans="1:14" ht="60" customHeight="1">
      <c r="A95" s="166"/>
      <c r="B95" s="204"/>
      <c r="C95" s="166"/>
      <c r="D95" s="167"/>
      <c r="E95" s="145"/>
      <c r="F95" s="208"/>
      <c r="G95" s="55" t="s">
        <v>23</v>
      </c>
      <c r="H95" s="56"/>
      <c r="I95" s="57"/>
      <c r="J95" s="58"/>
      <c r="K95" s="54"/>
      <c r="L95" s="54"/>
      <c r="M95" s="57"/>
      <c r="N95" s="58"/>
    </row>
    <row r="96" spans="1:14" ht="17.25" customHeight="1">
      <c r="A96" s="192" t="s">
        <v>21</v>
      </c>
      <c r="B96" s="194">
        <v>6</v>
      </c>
      <c r="C96" s="192" t="s">
        <v>25</v>
      </c>
      <c r="D96" s="196"/>
      <c r="E96" s="198"/>
      <c r="F96" s="147" t="s">
        <v>56</v>
      </c>
      <c r="G96" s="22" t="s">
        <v>22</v>
      </c>
      <c r="H96" s="35">
        <f>H98+H108</f>
        <v>451554.37</v>
      </c>
      <c r="I96" s="35">
        <f aca="true" t="shared" si="17" ref="I96:N96">I98+I108</f>
        <v>95827.3</v>
      </c>
      <c r="J96" s="35">
        <f t="shared" si="17"/>
        <v>124600.74</v>
      </c>
      <c r="K96" s="35">
        <f t="shared" si="17"/>
        <v>125056.72</v>
      </c>
      <c r="L96" s="35">
        <f t="shared" si="17"/>
        <v>106069.61</v>
      </c>
      <c r="M96" s="35">
        <f t="shared" si="17"/>
        <v>0</v>
      </c>
      <c r="N96" s="35">
        <f t="shared" si="17"/>
        <v>0</v>
      </c>
    </row>
    <row r="97" spans="1:14" ht="60">
      <c r="A97" s="193"/>
      <c r="B97" s="195"/>
      <c r="C97" s="193"/>
      <c r="D97" s="197"/>
      <c r="E97" s="199"/>
      <c r="F97" s="147"/>
      <c r="G97" s="17" t="s">
        <v>85</v>
      </c>
      <c r="H97" s="18"/>
      <c r="I97" s="23"/>
      <c r="J97" s="24"/>
      <c r="K97" s="19"/>
      <c r="L97" s="19"/>
      <c r="M97" s="23"/>
      <c r="N97" s="24"/>
    </row>
    <row r="98" spans="1:14" ht="15" customHeight="1">
      <c r="A98" s="183" t="s">
        <v>21</v>
      </c>
      <c r="B98" s="185">
        <v>6</v>
      </c>
      <c r="C98" s="183" t="s">
        <v>14</v>
      </c>
      <c r="D98" s="187"/>
      <c r="E98" s="200"/>
      <c r="F98" s="171" t="s">
        <v>57</v>
      </c>
      <c r="G98" s="36" t="s">
        <v>22</v>
      </c>
      <c r="H98" s="37">
        <f>H100+H101+H102+H104+H105+H103</f>
        <v>451554.37</v>
      </c>
      <c r="I98" s="37">
        <f>I100+I101+I102+I104+I105+I103</f>
        <v>95827.3</v>
      </c>
      <c r="J98" s="37">
        <f>J100+J101+J102+J104+J105+J103</f>
        <v>124600.74</v>
      </c>
      <c r="K98" s="37">
        <f>K100+K101+K102+K104+K105+K103</f>
        <v>125056.72</v>
      </c>
      <c r="L98" s="37">
        <f>L100+L101+L102+L104+L105+L103</f>
        <v>106069.61</v>
      </c>
      <c r="M98" s="37">
        <f>M100+M101+M102+M104+M105</f>
        <v>0</v>
      </c>
      <c r="N98" s="37">
        <f>N100+N101+N102+N104+N105</f>
        <v>0</v>
      </c>
    </row>
    <row r="99" spans="1:14" ht="60">
      <c r="A99" s="184"/>
      <c r="B99" s="186"/>
      <c r="C99" s="184"/>
      <c r="D99" s="188"/>
      <c r="E99" s="201"/>
      <c r="F99" s="172"/>
      <c r="G99" s="38" t="s">
        <v>85</v>
      </c>
      <c r="H99" s="39"/>
      <c r="I99" s="40"/>
      <c r="J99" s="41"/>
      <c r="K99" s="42"/>
      <c r="L99" s="42"/>
      <c r="M99" s="40"/>
      <c r="N99" s="41"/>
    </row>
    <row r="100" spans="1:14" ht="24" customHeight="1">
      <c r="A100" s="43" t="s">
        <v>21</v>
      </c>
      <c r="B100" s="44">
        <v>6</v>
      </c>
      <c r="C100" s="43" t="s">
        <v>14</v>
      </c>
      <c r="D100" s="45">
        <v>1</v>
      </c>
      <c r="E100" s="46"/>
      <c r="F100" s="175" t="s">
        <v>58</v>
      </c>
      <c r="G100" s="176"/>
      <c r="H100" s="47">
        <f>I100+J100+K100+L100+M100+N100</f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</row>
    <row r="101" spans="1:14" ht="14.25" customHeight="1">
      <c r="A101" s="48" t="s">
        <v>21</v>
      </c>
      <c r="B101" s="49">
        <v>6</v>
      </c>
      <c r="C101" s="48" t="s">
        <v>14</v>
      </c>
      <c r="D101" s="50">
        <v>2</v>
      </c>
      <c r="E101" s="51"/>
      <c r="F101" s="175" t="s">
        <v>59</v>
      </c>
      <c r="G101" s="176"/>
      <c r="H101" s="47">
        <f>I101+J101+K101+L101+M101+N101</f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</row>
    <row r="102" spans="1:14" ht="36" customHeight="1">
      <c r="A102" s="43" t="s">
        <v>21</v>
      </c>
      <c r="B102" s="44">
        <v>6</v>
      </c>
      <c r="C102" s="43" t="s">
        <v>14</v>
      </c>
      <c r="D102" s="45">
        <v>3</v>
      </c>
      <c r="E102" s="46"/>
      <c r="F102" s="175" t="s">
        <v>60</v>
      </c>
      <c r="G102" s="176"/>
      <c r="H102" s="47">
        <f>I102+J102+K102+L102+M102+N102</f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</row>
    <row r="103" spans="1:14" ht="36" customHeight="1">
      <c r="A103" s="43" t="s">
        <v>21</v>
      </c>
      <c r="B103" s="44">
        <v>6</v>
      </c>
      <c r="C103" s="43" t="s">
        <v>14</v>
      </c>
      <c r="D103" s="117"/>
      <c r="E103" s="118"/>
      <c r="F103" s="175" t="s">
        <v>57</v>
      </c>
      <c r="G103" s="150"/>
      <c r="H103" s="47">
        <f>I103+J103+K103+L103+M103+N103</f>
        <v>401954.24</v>
      </c>
      <c r="I103" s="47">
        <v>95827.3</v>
      </c>
      <c r="J103" s="47">
        <v>98067.32</v>
      </c>
      <c r="K103" s="47">
        <v>101990.01</v>
      </c>
      <c r="L103" s="47">
        <v>106069.61</v>
      </c>
      <c r="M103" s="47">
        <v>0</v>
      </c>
      <c r="N103" s="47">
        <v>0</v>
      </c>
    </row>
    <row r="104" spans="1:14" ht="26.25" customHeight="1">
      <c r="A104" s="43" t="s">
        <v>21</v>
      </c>
      <c r="B104" s="44">
        <v>6</v>
      </c>
      <c r="C104" s="43" t="s">
        <v>14</v>
      </c>
      <c r="D104" s="45">
        <v>4</v>
      </c>
      <c r="E104" s="52"/>
      <c r="F104" s="175" t="s">
        <v>61</v>
      </c>
      <c r="G104" s="176"/>
      <c r="H104" s="47">
        <f>I104+J104+K104+L104+M104+N104</f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</row>
    <row r="105" spans="1:14" ht="25.5" customHeight="1">
      <c r="A105" s="189" t="s">
        <v>21</v>
      </c>
      <c r="B105" s="259">
        <v>6</v>
      </c>
      <c r="C105" s="189" t="s">
        <v>14</v>
      </c>
      <c r="D105" s="187">
        <v>5</v>
      </c>
      <c r="E105" s="200"/>
      <c r="F105" s="175" t="s">
        <v>62</v>
      </c>
      <c r="G105" s="176"/>
      <c r="H105" s="47">
        <f>H106+H107</f>
        <v>49600.130000000005</v>
      </c>
      <c r="I105" s="47">
        <v>0</v>
      </c>
      <c r="J105" s="47">
        <f>J107+J106</f>
        <v>26533.420000000002</v>
      </c>
      <c r="K105" s="47">
        <f>K106+K107</f>
        <v>23066.71</v>
      </c>
      <c r="L105" s="47">
        <f>L106+L107</f>
        <v>0</v>
      </c>
      <c r="M105" s="47">
        <f>M106+M107</f>
        <v>0</v>
      </c>
      <c r="N105" s="47">
        <f>N106+N107</f>
        <v>0</v>
      </c>
    </row>
    <row r="106" spans="1:14" ht="18.75" customHeight="1">
      <c r="A106" s="190"/>
      <c r="B106" s="260"/>
      <c r="C106" s="190"/>
      <c r="D106" s="262"/>
      <c r="E106" s="263"/>
      <c r="F106" s="177" t="s">
        <v>71</v>
      </c>
      <c r="G106" s="178"/>
      <c r="H106" s="47">
        <f>I106+J106+K106+L106+M106+N106</f>
        <v>39184.100000000006</v>
      </c>
      <c r="I106" s="47">
        <v>0</v>
      </c>
      <c r="J106" s="47">
        <v>20961.4</v>
      </c>
      <c r="K106" s="47">
        <v>18222.7</v>
      </c>
      <c r="L106" s="47">
        <v>0</v>
      </c>
      <c r="M106" s="47">
        <v>0</v>
      </c>
      <c r="N106" s="47">
        <v>0</v>
      </c>
    </row>
    <row r="107" spans="1:14" ht="19.5" customHeight="1">
      <c r="A107" s="191"/>
      <c r="B107" s="261"/>
      <c r="C107" s="191"/>
      <c r="D107" s="188"/>
      <c r="E107" s="201"/>
      <c r="F107" s="177" t="s">
        <v>72</v>
      </c>
      <c r="G107" s="178"/>
      <c r="H107" s="47">
        <f>I107+J107+K107+L107+M107+N107</f>
        <v>10416.03</v>
      </c>
      <c r="I107" s="47">
        <v>0</v>
      </c>
      <c r="J107" s="47">
        <v>5572.02</v>
      </c>
      <c r="K107" s="47">
        <v>4844.01</v>
      </c>
      <c r="L107" s="47">
        <v>0</v>
      </c>
      <c r="M107" s="47">
        <v>0</v>
      </c>
      <c r="N107" s="47">
        <v>0</v>
      </c>
    </row>
    <row r="108" spans="1:14" ht="15" customHeight="1">
      <c r="A108" s="179" t="s">
        <v>21</v>
      </c>
      <c r="B108" s="180">
        <v>6</v>
      </c>
      <c r="C108" s="179" t="s">
        <v>15</v>
      </c>
      <c r="D108" s="181"/>
      <c r="E108" s="182"/>
      <c r="F108" s="171" t="s">
        <v>63</v>
      </c>
      <c r="G108" s="53" t="s">
        <v>22</v>
      </c>
      <c r="H108" s="37">
        <f>H110</f>
        <v>0</v>
      </c>
      <c r="I108" s="37">
        <f>I110</f>
        <v>0</v>
      </c>
      <c r="J108" s="37">
        <f>J110</f>
        <v>0</v>
      </c>
      <c r="K108" s="37">
        <v>0</v>
      </c>
      <c r="L108" s="37">
        <v>0</v>
      </c>
      <c r="M108" s="37">
        <v>0</v>
      </c>
      <c r="N108" s="37">
        <v>0</v>
      </c>
    </row>
    <row r="109" spans="1:14" ht="60">
      <c r="A109" s="179"/>
      <c r="B109" s="180"/>
      <c r="C109" s="179"/>
      <c r="D109" s="181"/>
      <c r="E109" s="182"/>
      <c r="F109" s="172"/>
      <c r="G109" s="38" t="s">
        <v>85</v>
      </c>
      <c r="H109" s="39"/>
      <c r="I109" s="40"/>
      <c r="J109" s="41"/>
      <c r="K109" s="42"/>
      <c r="L109" s="42"/>
      <c r="M109" s="40"/>
      <c r="N109" s="41"/>
    </row>
    <row r="110" spans="1:14" ht="26.25" customHeight="1">
      <c r="A110" s="43" t="s">
        <v>21</v>
      </c>
      <c r="B110" s="44">
        <v>6</v>
      </c>
      <c r="C110" s="43" t="s">
        <v>15</v>
      </c>
      <c r="D110" s="45">
        <v>1</v>
      </c>
      <c r="E110" s="46"/>
      <c r="F110" s="173" t="s">
        <v>64</v>
      </c>
      <c r="G110" s="174"/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</row>
    <row r="111" spans="1:14" ht="13.5" customHeight="1">
      <c r="A111" s="206" t="s">
        <v>21</v>
      </c>
      <c r="B111" s="205">
        <v>7</v>
      </c>
      <c r="C111" s="206" t="s">
        <v>25</v>
      </c>
      <c r="D111" s="213"/>
      <c r="E111" s="146"/>
      <c r="F111" s="147" t="s">
        <v>84</v>
      </c>
      <c r="G111" s="14" t="s">
        <v>22</v>
      </c>
      <c r="H111" s="15">
        <f aca="true" t="shared" si="18" ref="H111:N111">H113</f>
        <v>20000</v>
      </c>
      <c r="I111" s="16">
        <f t="shared" si="18"/>
        <v>2500</v>
      </c>
      <c r="J111" s="16">
        <f t="shared" si="18"/>
        <v>3500</v>
      </c>
      <c r="K111" s="16">
        <f t="shared" si="18"/>
        <v>3500</v>
      </c>
      <c r="L111" s="16">
        <f>L113</f>
        <v>3500</v>
      </c>
      <c r="M111" s="16">
        <f t="shared" si="18"/>
        <v>3500</v>
      </c>
      <c r="N111" s="16">
        <f t="shared" si="18"/>
        <v>3500</v>
      </c>
    </row>
    <row r="112" spans="1:14" ht="60">
      <c r="A112" s="206"/>
      <c r="B112" s="205"/>
      <c r="C112" s="206"/>
      <c r="D112" s="213"/>
      <c r="E112" s="146"/>
      <c r="F112" s="147"/>
      <c r="G112" s="17" t="s">
        <v>85</v>
      </c>
      <c r="H112" s="18"/>
      <c r="I112" s="23"/>
      <c r="J112" s="24"/>
      <c r="K112" s="19"/>
      <c r="L112" s="19"/>
      <c r="M112" s="23"/>
      <c r="N112" s="24"/>
    </row>
    <row r="113" spans="1:14" ht="15.75" customHeight="1">
      <c r="A113" s="283" t="s">
        <v>21</v>
      </c>
      <c r="B113" s="284">
        <v>7</v>
      </c>
      <c r="C113" s="283" t="s">
        <v>14</v>
      </c>
      <c r="D113" s="285"/>
      <c r="E113" s="286"/>
      <c r="F113" s="287" t="s">
        <v>83</v>
      </c>
      <c r="G113" s="288"/>
      <c r="H113" s="293">
        <f>I113+J113+K113+L113+M113+N113</f>
        <v>20000</v>
      </c>
      <c r="I113" s="291">
        <v>2500</v>
      </c>
      <c r="J113" s="291">
        <v>3500</v>
      </c>
      <c r="K113" s="291">
        <v>3500</v>
      </c>
      <c r="L113" s="291">
        <v>3500</v>
      </c>
      <c r="M113" s="291">
        <v>3500</v>
      </c>
      <c r="N113" s="291">
        <v>3500</v>
      </c>
    </row>
    <row r="114" spans="1:14" ht="31.5" customHeight="1">
      <c r="A114" s="283"/>
      <c r="B114" s="284"/>
      <c r="C114" s="283"/>
      <c r="D114" s="285"/>
      <c r="E114" s="286"/>
      <c r="F114" s="289"/>
      <c r="G114" s="290"/>
      <c r="H114" s="294"/>
      <c r="I114" s="292"/>
      <c r="J114" s="292"/>
      <c r="K114" s="295"/>
      <c r="L114" s="295"/>
      <c r="M114" s="292"/>
      <c r="N114" s="292"/>
    </row>
    <row r="115" spans="1:14" ht="15">
      <c r="A115" s="26"/>
      <c r="B115" s="27"/>
      <c r="C115" s="26"/>
      <c r="D115" s="28"/>
      <c r="E115" s="29"/>
      <c r="F115" s="123"/>
      <c r="G115" s="30"/>
      <c r="H115" s="31"/>
      <c r="I115" s="32"/>
      <c r="J115" s="32"/>
      <c r="K115" s="32"/>
      <c r="L115" s="32"/>
      <c r="M115" s="33"/>
      <c r="N115" s="34"/>
    </row>
    <row r="116" spans="1:14" ht="15">
      <c r="A116" s="26"/>
      <c r="B116" s="27"/>
      <c r="C116" s="26"/>
      <c r="D116" s="28"/>
      <c r="E116" s="29"/>
      <c r="F116" s="123"/>
      <c r="G116" s="30"/>
      <c r="H116" s="31"/>
      <c r="I116" s="32"/>
      <c r="J116" s="32"/>
      <c r="K116" s="32"/>
      <c r="L116" s="32"/>
      <c r="M116" s="33"/>
      <c r="N116" s="34"/>
    </row>
    <row r="117" spans="1:14" ht="15">
      <c r="A117" s="26"/>
      <c r="B117" s="27"/>
      <c r="C117" s="26"/>
      <c r="D117" s="28"/>
      <c r="E117" s="29"/>
      <c r="F117" s="123"/>
      <c r="G117" s="30"/>
      <c r="H117" s="31"/>
      <c r="I117" s="32"/>
      <c r="J117" s="32"/>
      <c r="K117" s="32"/>
      <c r="L117" s="32"/>
      <c r="M117" s="33"/>
      <c r="N117" s="34"/>
    </row>
    <row r="118" spans="1:14" ht="15">
      <c r="A118" s="26"/>
      <c r="B118" s="27"/>
      <c r="C118" s="26"/>
      <c r="D118" s="28"/>
      <c r="E118" s="29"/>
      <c r="F118" s="123"/>
      <c r="G118" s="30"/>
      <c r="H118" s="31"/>
      <c r="I118" s="32"/>
      <c r="J118" s="32"/>
      <c r="K118" s="32"/>
      <c r="L118" s="32"/>
      <c r="M118" s="33"/>
      <c r="N118" s="34"/>
    </row>
    <row r="119" spans="1:14" ht="15">
      <c r="A119" s="26"/>
      <c r="B119" s="27"/>
      <c r="C119" s="26"/>
      <c r="D119" s="28"/>
      <c r="E119" s="29"/>
      <c r="F119" s="123"/>
      <c r="G119" s="30"/>
      <c r="H119" s="31"/>
      <c r="I119" s="32"/>
      <c r="J119" s="32"/>
      <c r="K119" s="32"/>
      <c r="L119" s="32"/>
      <c r="M119" s="33"/>
      <c r="N119" s="34"/>
    </row>
    <row r="120" spans="1:14" ht="15">
      <c r="A120" s="26"/>
      <c r="B120" s="27"/>
      <c r="C120" s="26"/>
      <c r="D120" s="28"/>
      <c r="E120" s="29"/>
      <c r="F120" s="123"/>
      <c r="G120" s="30"/>
      <c r="H120" s="31"/>
      <c r="I120" s="32"/>
      <c r="J120" s="32"/>
      <c r="K120" s="32"/>
      <c r="L120" s="32"/>
      <c r="M120" s="33"/>
      <c r="N120" s="34"/>
    </row>
    <row r="121" spans="1:14" ht="15">
      <c r="A121" s="26"/>
      <c r="B121" s="27"/>
      <c r="C121" s="26"/>
      <c r="D121" s="28"/>
      <c r="E121" s="29"/>
      <c r="F121" s="123"/>
      <c r="G121" s="30"/>
      <c r="H121" s="31"/>
      <c r="I121" s="32"/>
      <c r="J121" s="32"/>
      <c r="K121" s="32"/>
      <c r="L121" s="32"/>
      <c r="M121" s="33"/>
      <c r="N121" s="34"/>
    </row>
    <row r="122" spans="1:14" ht="15">
      <c r="A122" s="26"/>
      <c r="B122" s="27"/>
      <c r="C122" s="26"/>
      <c r="D122" s="28"/>
      <c r="E122" s="29"/>
      <c r="F122" s="123"/>
      <c r="G122" s="30"/>
      <c r="H122" s="31"/>
      <c r="I122" s="32"/>
      <c r="J122" s="32"/>
      <c r="K122" s="32"/>
      <c r="L122" s="32"/>
      <c r="M122" s="33"/>
      <c r="N122" s="34"/>
    </row>
    <row r="123" spans="6:8" ht="15">
      <c r="F123" s="2"/>
      <c r="G123" s="2"/>
      <c r="H123" s="2"/>
    </row>
  </sheetData>
  <sheetProtection/>
  <mergeCells count="282">
    <mergeCell ref="E113:E114"/>
    <mergeCell ref="F113:G114"/>
    <mergeCell ref="N113:N114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D113:D114"/>
    <mergeCell ref="A111:A112"/>
    <mergeCell ref="B111:B112"/>
    <mergeCell ref="C111:C112"/>
    <mergeCell ref="D111:D112"/>
    <mergeCell ref="E111:E112"/>
    <mergeCell ref="F111:F112"/>
    <mergeCell ref="A33:A34"/>
    <mergeCell ref="A35:A39"/>
    <mergeCell ref="C35:C39"/>
    <mergeCell ref="B35:B39"/>
    <mergeCell ref="F42:F43"/>
    <mergeCell ref="E40:E41"/>
    <mergeCell ref="C54:C56"/>
    <mergeCell ref="D54:D56"/>
    <mergeCell ref="E54:E56"/>
    <mergeCell ref="E28:E32"/>
    <mergeCell ref="A28:A32"/>
    <mergeCell ref="B28:B32"/>
    <mergeCell ref="C28:C32"/>
    <mergeCell ref="D28:D32"/>
    <mergeCell ref="D46:D47"/>
    <mergeCell ref="E46:E47"/>
    <mergeCell ref="A48:A50"/>
    <mergeCell ref="B48:B50"/>
    <mergeCell ref="E80:E81"/>
    <mergeCell ref="F77:G77"/>
    <mergeCell ref="F78:G78"/>
    <mergeCell ref="F79:G79"/>
    <mergeCell ref="F82:G82"/>
    <mergeCell ref="A14:A16"/>
    <mergeCell ref="B14:B16"/>
    <mergeCell ref="C14:C16"/>
    <mergeCell ref="D14:D16"/>
    <mergeCell ref="E14:E16"/>
    <mergeCell ref="F44:G44"/>
    <mergeCell ref="F45:G45"/>
    <mergeCell ref="F30:G30"/>
    <mergeCell ref="B105:B107"/>
    <mergeCell ref="C105:C107"/>
    <mergeCell ref="D105:D107"/>
    <mergeCell ref="E105:E107"/>
    <mergeCell ref="B80:B81"/>
    <mergeCell ref="C80:C81"/>
    <mergeCell ref="E83:E84"/>
    <mergeCell ref="A8:A9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I1:N1"/>
    <mergeCell ref="A4:E4"/>
    <mergeCell ref="F4:F5"/>
    <mergeCell ref="G4:G5"/>
    <mergeCell ref="A3:N3"/>
    <mergeCell ref="A6:A7"/>
    <mergeCell ref="B6:B7"/>
    <mergeCell ref="D6:D7"/>
    <mergeCell ref="E6:E7"/>
    <mergeCell ref="F6:F7"/>
    <mergeCell ref="F8:F9"/>
    <mergeCell ref="E8:E9"/>
    <mergeCell ref="D8:D9"/>
    <mergeCell ref="D23:D24"/>
    <mergeCell ref="E23:E24"/>
    <mergeCell ref="F22:G22"/>
    <mergeCell ref="F23:F24"/>
    <mergeCell ref="F17:F18"/>
    <mergeCell ref="B12:B13"/>
    <mergeCell ref="B10:B11"/>
    <mergeCell ref="C10:C11"/>
    <mergeCell ref="A19:A21"/>
    <mergeCell ref="A17:A18"/>
    <mergeCell ref="E10:E11"/>
    <mergeCell ref="E19:E21"/>
    <mergeCell ref="D19:D21"/>
    <mergeCell ref="C17:C18"/>
    <mergeCell ref="C12:C13"/>
    <mergeCell ref="B19:B21"/>
    <mergeCell ref="C19:C21"/>
    <mergeCell ref="E17:E18"/>
    <mergeCell ref="F15:G15"/>
    <mergeCell ref="F16:G16"/>
    <mergeCell ref="F19:G19"/>
    <mergeCell ref="D17:D18"/>
    <mergeCell ref="C8:C9"/>
    <mergeCell ref="B17:B18"/>
    <mergeCell ref="F14:G14"/>
    <mergeCell ref="F20:G20"/>
    <mergeCell ref="F21:G21"/>
    <mergeCell ref="D33:D34"/>
    <mergeCell ref="C33:C34"/>
    <mergeCell ref="B33:B34"/>
    <mergeCell ref="F31:G31"/>
    <mergeCell ref="F32:G32"/>
    <mergeCell ref="A23:A24"/>
    <mergeCell ref="F28:F29"/>
    <mergeCell ref="B42:B43"/>
    <mergeCell ref="B46:B47"/>
    <mergeCell ref="F33:F34"/>
    <mergeCell ref="E33:E34"/>
    <mergeCell ref="B23:B24"/>
    <mergeCell ref="C23:C24"/>
    <mergeCell ref="A40:A41"/>
    <mergeCell ref="B40:B41"/>
    <mergeCell ref="E75:E76"/>
    <mergeCell ref="E64:E65"/>
    <mergeCell ref="F57:F58"/>
    <mergeCell ref="F40:F41"/>
    <mergeCell ref="E42:E43"/>
    <mergeCell ref="E48:E50"/>
    <mergeCell ref="F64:F65"/>
    <mergeCell ref="F46:F47"/>
    <mergeCell ref="F56:G56"/>
    <mergeCell ref="F48:G48"/>
    <mergeCell ref="E66:E68"/>
    <mergeCell ref="F66:G66"/>
    <mergeCell ref="E61:E63"/>
    <mergeCell ref="E59:E60"/>
    <mergeCell ref="C40:C41"/>
    <mergeCell ref="D40:D41"/>
    <mergeCell ref="C42:C43"/>
    <mergeCell ref="C46:C47"/>
    <mergeCell ref="F49:G49"/>
    <mergeCell ref="F50:G50"/>
    <mergeCell ref="C83:C84"/>
    <mergeCell ref="A75:A76"/>
    <mergeCell ref="A83:A84"/>
    <mergeCell ref="D83:D84"/>
    <mergeCell ref="B75:B76"/>
    <mergeCell ref="C75:C76"/>
    <mergeCell ref="D75:D76"/>
    <mergeCell ref="A80:A81"/>
    <mergeCell ref="D80:D81"/>
    <mergeCell ref="C71:C72"/>
    <mergeCell ref="D71:D72"/>
    <mergeCell ref="E71:E72"/>
    <mergeCell ref="F71:F72"/>
    <mergeCell ref="E73:E74"/>
    <mergeCell ref="F73:F74"/>
    <mergeCell ref="C73:C74"/>
    <mergeCell ref="D73:D74"/>
    <mergeCell ref="C66:C68"/>
    <mergeCell ref="D64:D65"/>
    <mergeCell ref="A42:A43"/>
    <mergeCell ref="A46:A47"/>
    <mergeCell ref="D42:D43"/>
    <mergeCell ref="C48:C50"/>
    <mergeCell ref="D48:D50"/>
    <mergeCell ref="C61:C63"/>
    <mergeCell ref="A54:A56"/>
    <mergeCell ref="B54:B56"/>
    <mergeCell ref="D61:D63"/>
    <mergeCell ref="A64:A65"/>
    <mergeCell ref="A59:A60"/>
    <mergeCell ref="D57:D58"/>
    <mergeCell ref="C57:C58"/>
    <mergeCell ref="B64:B65"/>
    <mergeCell ref="C59:C60"/>
    <mergeCell ref="D59:D60"/>
    <mergeCell ref="A57:A58"/>
    <mergeCell ref="A61:A63"/>
    <mergeCell ref="E92:E93"/>
    <mergeCell ref="F92:F93"/>
    <mergeCell ref="A66:A68"/>
    <mergeCell ref="A69:A70"/>
    <mergeCell ref="B69:B70"/>
    <mergeCell ref="C69:C70"/>
    <mergeCell ref="D69:D70"/>
    <mergeCell ref="D66:D68"/>
    <mergeCell ref="A71:A72"/>
    <mergeCell ref="A73:A74"/>
    <mergeCell ref="C92:C93"/>
    <mergeCell ref="F94:F95"/>
    <mergeCell ref="H4:N4"/>
    <mergeCell ref="F89:G89"/>
    <mergeCell ref="B90:B91"/>
    <mergeCell ref="C90:C91"/>
    <mergeCell ref="D90:D91"/>
    <mergeCell ref="F88:G88"/>
    <mergeCell ref="B57:B58"/>
    <mergeCell ref="D92:D93"/>
    <mergeCell ref="B61:B63"/>
    <mergeCell ref="A94:A95"/>
    <mergeCell ref="B94:B95"/>
    <mergeCell ref="B73:B74"/>
    <mergeCell ref="A90:A91"/>
    <mergeCell ref="B66:B68"/>
    <mergeCell ref="B92:B93"/>
    <mergeCell ref="A92:A93"/>
    <mergeCell ref="B71:B72"/>
    <mergeCell ref="B83:B84"/>
    <mergeCell ref="F98:F99"/>
    <mergeCell ref="A96:A97"/>
    <mergeCell ref="B96:B97"/>
    <mergeCell ref="C96:C97"/>
    <mergeCell ref="D96:D97"/>
    <mergeCell ref="E96:E97"/>
    <mergeCell ref="E98:E99"/>
    <mergeCell ref="A108:A109"/>
    <mergeCell ref="B108:B109"/>
    <mergeCell ref="C108:C109"/>
    <mergeCell ref="D108:D109"/>
    <mergeCell ref="E108:E109"/>
    <mergeCell ref="A98:A99"/>
    <mergeCell ref="B98:B99"/>
    <mergeCell ref="C98:C99"/>
    <mergeCell ref="D98:D99"/>
    <mergeCell ref="A105:A107"/>
    <mergeCell ref="F108:F109"/>
    <mergeCell ref="F110:G110"/>
    <mergeCell ref="F100:G100"/>
    <mergeCell ref="F101:G101"/>
    <mergeCell ref="F102:G102"/>
    <mergeCell ref="F104:G104"/>
    <mergeCell ref="F105:G105"/>
    <mergeCell ref="F106:G106"/>
    <mergeCell ref="F107:G107"/>
    <mergeCell ref="F103:G103"/>
    <mergeCell ref="A25:A27"/>
    <mergeCell ref="B25:B27"/>
    <mergeCell ref="C25:C27"/>
    <mergeCell ref="D25:D27"/>
    <mergeCell ref="E25:E27"/>
    <mergeCell ref="F25:G25"/>
    <mergeCell ref="F26:G26"/>
    <mergeCell ref="F27:G27"/>
    <mergeCell ref="A51:A53"/>
    <mergeCell ref="B51:B53"/>
    <mergeCell ref="C51:C53"/>
    <mergeCell ref="D51:D53"/>
    <mergeCell ref="E51:E53"/>
    <mergeCell ref="F96:F97"/>
    <mergeCell ref="C64:C65"/>
    <mergeCell ref="B59:B60"/>
    <mergeCell ref="C94:C95"/>
    <mergeCell ref="D94:D95"/>
    <mergeCell ref="E94:E95"/>
    <mergeCell ref="E90:E91"/>
    <mergeCell ref="F90:F91"/>
    <mergeCell ref="F61:G61"/>
    <mergeCell ref="F83:F84"/>
    <mergeCell ref="E57:E58"/>
    <mergeCell ref="F85:G85"/>
    <mergeCell ref="E69:E70"/>
    <mergeCell ref="F69:F70"/>
    <mergeCell ref="F86:G86"/>
    <mergeCell ref="F67:G67"/>
    <mergeCell ref="F68:G68"/>
    <mergeCell ref="F75:F76"/>
    <mergeCell ref="F51:G51"/>
    <mergeCell ref="F52:G52"/>
    <mergeCell ref="F53:G53"/>
    <mergeCell ref="F54:G54"/>
    <mergeCell ref="F55:G55"/>
    <mergeCell ref="D35:D39"/>
    <mergeCell ref="E35:E39"/>
    <mergeCell ref="F38:G38"/>
    <mergeCell ref="F39:G39"/>
    <mergeCell ref="F37:G37"/>
    <mergeCell ref="F87:G87"/>
    <mergeCell ref="F80:F81"/>
    <mergeCell ref="F59:F60"/>
    <mergeCell ref="F63:G63"/>
    <mergeCell ref="F62:G62"/>
  </mergeCells>
  <printOptions/>
  <pageMargins left="0.3937007874015748" right="0.3937007874015748" top="1.1811023622047245" bottom="0.2755905511811024" header="0" footer="0"/>
  <pageSetup fitToHeight="4" fitToWidth="1" horizontalDpi="600" verticalDpi="600" orientation="portrait" paperSize="9" scale="66" r:id="rId1"/>
  <rowBreaks count="8" manualBreakCount="8">
    <brk id="13" max="13" man="1"/>
    <brk id="27" max="13" man="1"/>
    <brk id="44" max="13" man="1"/>
    <brk id="56" max="13" man="1"/>
    <brk id="65" max="13" man="1"/>
    <brk id="72" max="13" man="1"/>
    <brk id="81" max="13" man="1"/>
    <brk id="9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2024-01-25T02:40:17Z</dcterms:modified>
  <cp:category/>
  <cp:version/>
  <cp:contentType/>
  <cp:contentStatus/>
</cp:coreProperties>
</file>