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MP06\Users\comp06\Desktop\Бюджет\2024\бЮДЖЕТ 2024-2026 ГОДЫ\Приложения+ решение 2024-2026гг\"/>
    </mc:Choice>
  </mc:AlternateContent>
  <xr:revisionPtr revIDLastSave="0" documentId="13_ncr:1_{FAA63DEC-AE1C-4F5A-BCA6-3080FA2345BB}" xr6:coauthVersionLast="43" xr6:coauthVersionMax="43" xr10:uidLastSave="{00000000-0000-0000-0000-000000000000}"/>
  <bookViews>
    <workbookView xWindow="12510" yWindow="315" windowWidth="10680" windowHeight="12285" xr2:uid="{00000000-000D-0000-FFFF-FFFF00000000}"/>
  </bookViews>
  <sheets>
    <sheet name="Доходы" sheetId="1" r:id="rId1"/>
    <sheet name="_params" sheetId="4" state="hidden" r:id="rId2"/>
  </sheets>
  <definedNames>
    <definedName name="APPT" localSheetId="0">Доходы!$A$10</definedName>
    <definedName name="FILE_NAME" localSheetId="0">Доходы!#REF!</definedName>
    <definedName name="FIO" localSheetId="0">Доходы!#REF!</definedName>
    <definedName name="FORM_CODE" localSheetId="0">Доходы!#REF!</definedName>
    <definedName name="LAST_CELL" localSheetId="0">Доходы!#REF!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Доходы!#REF!</definedName>
    <definedName name="REG_DATE" localSheetId="0">Доходы!#REF!</definedName>
    <definedName name="REND_1" localSheetId="0">Доходы!#REF!</definedName>
    <definedName name="SIGN" localSheetId="0">Доходы!$A$9:$B$10</definedName>
    <definedName name="SRC_CODE" localSheetId="0">Доходы!#REF!</definedName>
    <definedName name="SRC_KIND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4" i="1" l="1"/>
  <c r="C84" i="1"/>
  <c r="D97" i="1"/>
  <c r="C97" i="1"/>
  <c r="D74" i="1"/>
  <c r="C74" i="1"/>
  <c r="D21" i="1" l="1"/>
  <c r="D19" i="1"/>
  <c r="D17" i="1"/>
  <c r="D15" i="1"/>
  <c r="D9" i="1" l="1"/>
  <c r="D8" i="1" s="1"/>
  <c r="C9" i="1"/>
  <c r="C8" i="1" s="1"/>
  <c r="D14" i="1"/>
  <c r="D13" i="1" s="1"/>
  <c r="C21" i="1"/>
  <c r="C19" i="1"/>
  <c r="C17" i="1"/>
  <c r="C15" i="1"/>
  <c r="D27" i="1"/>
  <c r="C27" i="1"/>
  <c r="D25" i="1"/>
  <c r="C25" i="1"/>
  <c r="D29" i="1"/>
  <c r="C29" i="1"/>
  <c r="D32" i="1"/>
  <c r="D31" i="1" s="1"/>
  <c r="C32" i="1"/>
  <c r="C31" i="1" s="1"/>
  <c r="D50" i="1"/>
  <c r="C50" i="1"/>
  <c r="D52" i="1"/>
  <c r="C52" i="1"/>
  <c r="D54" i="1"/>
  <c r="C54" i="1"/>
  <c r="D58" i="1"/>
  <c r="D57" i="1" s="1"/>
  <c r="C58" i="1"/>
  <c r="C57" i="1" s="1"/>
  <c r="C24" i="1" l="1"/>
  <c r="C23" i="1" s="1"/>
  <c r="C14" i="1"/>
  <c r="C13" i="1" s="1"/>
  <c r="D24" i="1"/>
  <c r="D23" i="1" s="1"/>
  <c r="C49" i="1"/>
  <c r="C48" i="1" s="1"/>
  <c r="D49" i="1"/>
  <c r="D48" i="1" s="1"/>
  <c r="D62" i="1" l="1"/>
  <c r="D61" i="1" s="1"/>
  <c r="D60" i="1" s="1"/>
  <c r="C62" i="1"/>
  <c r="C61" i="1" s="1"/>
  <c r="D36" i="1"/>
  <c r="C36" i="1"/>
  <c r="D38" i="1"/>
  <c r="C38" i="1"/>
  <c r="D40" i="1"/>
  <c r="C40" i="1"/>
  <c r="D43" i="1"/>
  <c r="D42" i="1" s="1"/>
  <c r="C43" i="1"/>
  <c r="C42" i="1" s="1"/>
  <c r="D46" i="1"/>
  <c r="D45" i="1" s="1"/>
  <c r="C46" i="1"/>
  <c r="C45" i="1" s="1"/>
  <c r="D70" i="1"/>
  <c r="D69" i="1" s="1"/>
  <c r="D68" i="1" s="1"/>
  <c r="C70" i="1"/>
  <c r="C69" i="1" s="1"/>
  <c r="C68" i="1" s="1"/>
  <c r="D82" i="1"/>
  <c r="C82" i="1"/>
  <c r="D77" i="1"/>
  <c r="C77" i="1"/>
  <c r="D80" i="1"/>
  <c r="C80" i="1"/>
  <c r="D86" i="1"/>
  <c r="C86" i="1"/>
  <c r="D88" i="1"/>
  <c r="C88" i="1"/>
  <c r="D91" i="1"/>
  <c r="D90" i="1" s="1"/>
  <c r="C91" i="1"/>
  <c r="C90" i="1" s="1"/>
  <c r="D95" i="1"/>
  <c r="D94" i="1" s="1"/>
  <c r="C95" i="1"/>
  <c r="C94" i="1" s="1"/>
  <c r="D102" i="1"/>
  <c r="C102" i="1"/>
  <c r="D104" i="1"/>
  <c r="C104" i="1"/>
  <c r="D135" i="1"/>
  <c r="D134" i="1" s="1"/>
  <c r="D133" i="1" s="1"/>
  <c r="C135" i="1"/>
  <c r="C134" i="1" s="1"/>
  <c r="C133" i="1" s="1"/>
  <c r="D117" i="1"/>
  <c r="D116" i="1" s="1"/>
  <c r="C117" i="1"/>
  <c r="C116" i="1" s="1"/>
  <c r="D130" i="1"/>
  <c r="D129" i="1" s="1"/>
  <c r="C130" i="1"/>
  <c r="C129" i="1" s="1"/>
  <c r="D107" i="1"/>
  <c r="D106" i="1" s="1"/>
  <c r="C107" i="1"/>
  <c r="C106" i="1" s="1"/>
  <c r="C101" i="1" l="1"/>
  <c r="D101" i="1"/>
  <c r="C60" i="1"/>
  <c r="C56" i="1" s="1"/>
  <c r="C73" i="1"/>
  <c r="C72" i="1" s="1"/>
  <c r="D73" i="1"/>
  <c r="D72" i="1" s="1"/>
  <c r="D56" i="1"/>
  <c r="D35" i="1"/>
  <c r="D34" i="1" s="1"/>
  <c r="C35" i="1"/>
  <c r="C34" i="1" s="1"/>
  <c r="C115" i="1"/>
  <c r="D115" i="1"/>
  <c r="C7" i="1" l="1"/>
  <c r="C100" i="1"/>
  <c r="C99" i="1" s="1"/>
  <c r="C140" i="1" l="1"/>
  <c r="D7" i="1"/>
  <c r="D100" i="1" l="1"/>
  <c r="D99" i="1" s="1"/>
  <c r="D140" i="1" s="1"/>
</calcChain>
</file>

<file path=xl/sharedStrings.xml><?xml version="1.0" encoding="utf-8"?>
<sst xmlns="http://schemas.openxmlformats.org/spreadsheetml/2006/main" count="279" uniqueCount="266">
  <si>
    <t>Доходы бюджета - всего</t>
  </si>
  <si>
    <t>X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</si>
  <si>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</si>
  <si>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</si>
  <si>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</si>
  <si>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</si>
  <si>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</si>
  <si>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</si>
  <si>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</si>
  <si>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</si>
  <si>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</si>
  <si>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</si>
  <si>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</si>
  <si>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</si>
  <si>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</si>
  <si>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</si>
  <si>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</si>
  <si>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</si>
  <si>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</si>
  <si>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</si>
  <si>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</si>
  <si>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</si>
  <si>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</si>
  <si>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</si>
  <si>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</si>
  <si>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</si>
  <si>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</si>
  <si>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</si>
  <si>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</si>
  <si>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</si>
  <si>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</si>
  <si>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</si>
  <si>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</si>
  <si>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</si>
  <si>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</si>
  <si>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</si>
  <si>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</si>
  <si>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</si>
  <si>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</si>
  <si>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</si>
  <si>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</si>
  <si>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</si>
  <si>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</si>
  <si>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</si>
  <si>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</si>
  <si>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</si>
  <si>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</si>
  <si>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</si>
  <si>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</si>
  <si>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</si>
  <si>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</si>
  <si>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</si>
  <si>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</si>
  <si>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</si>
  <si>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</si>
  <si>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</si>
  <si>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</si>
  <si>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</si>
  <si>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</si>
  <si>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</si>
  <si>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</si>
  <si>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</si>
  <si>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</si>
  <si>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</si>
  <si>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</si>
  <si>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</si>
  <si>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</si>
  <si>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</si>
  <si>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</si>
  <si>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</si>
  <si>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</si>
  <si>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</si>
  <si>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</si>
  <si>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</si>
  <si>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</si>
  <si>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</si>
  <si>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</si>
  <si>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</si>
  <si>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</si>
  <si>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</si>
  <si>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</si>
  <si>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</si>
  <si>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</si>
  <si>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</si>
  <si>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</si>
  <si>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</si>
  <si>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</si>
  <si>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</si>
  <si>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</si>
  <si>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</si>
  <si>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</si>
  <si>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</si>
  <si>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</si>
  <si>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</si>
  <si>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</si>
  <si>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</si>
  <si>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</si>
  <si>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</si>
  <si>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</si>
  <si>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</si>
  <si>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</si>
  <si>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</si>
  <si>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</si>
  <si>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</si>
  <si>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</si>
  <si>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</si>
  <si>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</si>
  <si>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</si>
  <si>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</si>
  <si>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</si>
  <si>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</si>
  <si>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</si>
  <si>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</si>
  <si>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</si>
  <si>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</si>
  <si>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</si>
  <si>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</si>
  <si>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</si>
  <si>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</si>
  <si>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</si>
  <si>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</si>
  <si>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</si>
  <si>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837 11601063010000140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</si>
  <si>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</si>
  <si>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</si>
  <si>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837 11601073010000140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</si>
  <si>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</si>
  <si>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</si>
  <si>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837 11601143010000140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</si>
  <si>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</si>
  <si>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</si>
  <si>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</si>
  <si>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</si>
  <si>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</si>
  <si>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</si>
  <si>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</si>
  <si>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</si>
  <si>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</si>
  <si>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837 11601203010000140</t>
  </si>
  <si>
    <t>Платежи, уплачиваемые в целях возмещения вреда
Платежи по искам о возмещении вреда, причиненного окружающей среде, а также платежи, уплачиваемые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</si>
  <si>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</si>
  <si>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</si>
  <si>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</si>
  <si>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</si>
  <si>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</si>
  <si>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</si>
  <si>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</si>
  <si>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</si>
  <si>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</si>
  <si>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</si>
  <si>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</si>
  <si>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</si>
  <si>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971 20225304050000150</t>
  </si>
  <si>
    <t>Субсидия бюджетам на поддержку отрасли культуры</t>
  </si>
  <si>
    <t>957 20225519000000150</t>
  </si>
  <si>
    <t>Субсидия бюджетам муниципальных районов на поддержку отрасли культуры</t>
  </si>
  <si>
    <t>957 20225519050000150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</si>
  <si>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</si>
  <si>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</si>
  <si>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</si>
  <si>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</si>
  <si>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</si>
  <si>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</si>
  <si>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</si>
  <si>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</si>
  <si>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</si>
  <si>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</si>
  <si>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</si>
  <si>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</si>
  <si>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</si>
  <si>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</si>
  <si>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</si>
  <si>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</si>
  <si>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</si>
  <si>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</si>
  <si>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</si>
  <si>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</si>
  <si>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</si>
  <si>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</si>
  <si>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</si>
  <si>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910 20240014050000150</t>
  </si>
  <si>
    <t>912 20240014050000150</t>
  </si>
  <si>
    <t>917 20240014050000150</t>
  </si>
  <si>
    <t>971 20240014050000150</t>
  </si>
  <si>
    <t>Доходы/PARAMS</t>
  </si>
  <si>
    <t/>
  </si>
  <si>
    <t>182 10102010010000110</t>
  </si>
  <si>
    <t>182 10102030010000110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</si>
  <si>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</si>
  <si>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</si>
  <si>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Прочие доходы от компенсации затрат бюджетов муниципальных районов(МКДОУ Радуга)</t>
  </si>
  <si>
    <t>971 11302995050003130</t>
  </si>
  <si>
    <t>Прочие доходы от компенсации затрат бюджетов муниципальных районов(МКДОУ детский сад с. Непа)</t>
  </si>
  <si>
    <t>971 11302995050005130</t>
  </si>
  <si>
    <t>Прочие доходы от компенсации затрат бюджетов муниципальных районов(МКДОУ детский сад с. Преображенка)</t>
  </si>
  <si>
    <t>971 11302995050007130</t>
  </si>
  <si>
    <t>Прочие доходы от компенсации затрат бюджетов муниципальных районов(МКДОУ детский сад с. Полдволошино)</t>
  </si>
  <si>
    <t>971 11302995050009130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</si>
  <si>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</si>
  <si>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</si>
  <si>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</si>
  <si>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</si>
  <si>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</si>
  <si>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</si>
  <si>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</si>
  <si>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971 20229999050078150</t>
  </si>
  <si>
    <t>Субсидии на реализацию мероприятий перечня проектов народных инициатив</t>
  </si>
  <si>
    <t>971 20229999050129150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</si>
  <si>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</si>
  <si>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</si>
  <si>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</si>
  <si>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917 20230024050031150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</si>
  <si>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</si>
  <si>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</si>
  <si>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</si>
  <si>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971 20230024050035150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</si>
  <si>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</si>
  <si>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</si>
  <si>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</si>
  <si>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</si>
  <si>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</si>
  <si>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</si>
  <si>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</si>
  <si>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971 20230024050079150</t>
  </si>
  <si>
    <t>Субвенции на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</si>
  <si>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910 20230024050090150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</si>
  <si>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</si>
  <si>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</si>
  <si>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</si>
  <si>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</si>
  <si>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</si>
  <si>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Субсидии местным бюджетам на софинансирование мероприятий по приобретению комплексов (установок) по обезвреживанию твердых коммунальных отходов</t>
  </si>
  <si>
    <t>917 20229999050085150</t>
  </si>
  <si>
    <t>Субсидии местным бюджетам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</si>
  <si>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971 20229999050088150</t>
  </si>
  <si>
    <t>806 11601203010000140</t>
  </si>
  <si>
    <t>843 11611050010000140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</si>
  <si>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</si>
  <si>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806 11601063010000140</t>
  </si>
  <si>
    <t>000 11601060010000140</t>
  </si>
  <si>
    <t>000 11601070010000140</t>
  </si>
  <si>
    <t>000 11601140010000140</t>
  </si>
  <si>
    <t>000 1160117010000140</t>
  </si>
  <si>
    <t>000 11601190010000140</t>
  </si>
  <si>
    <t>806 11601053010000140</t>
  </si>
  <si>
    <t>000 11601050010000140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</si>
  <si>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</si>
  <si>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</si>
  <si>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837 11601053010000140</t>
  </si>
  <si>
    <t>Денежные взыскания (штрафы) за нарушение бюджетного законодательства Российской Федерации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</si>
  <si>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</si>
  <si>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182 11618000000000140</t>
  </si>
  <si>
    <t>182 11618000020000140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</si>
  <si>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</si>
  <si>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</si>
  <si>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837 11601150010000140</t>
  </si>
  <si>
    <t>837 11601153010000140</t>
  </si>
  <si>
    <t>Приложение 2</t>
  </si>
  <si>
    <t>рублей</t>
  </si>
  <si>
    <t xml:space="preserve">Наименование </t>
  </si>
  <si>
    <t>Код бюджетной классификации Российской Федерации</t>
  </si>
  <si>
    <t>Сумма</t>
  </si>
  <si>
    <t>2025 год</t>
  </si>
  <si>
    <t>2026 год</t>
  </si>
  <si>
    <t>Прогнозируемые доходы бюджета района  на  плановый период  2025 и 2026 годов</t>
  </si>
  <si>
    <t xml:space="preserve"> к решению Думы муниципального образования "Катангский район" "О бюджете муниципального образования "Катангский район" на 2024 год и на плановый период 2025 и 202 65 годов"                                                                               от ___.12.2023  №___/___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</si>
</sst>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8" x14ac:knownFonts="1">
    <font>
      <sz val="10"/>
      <name val="Arial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/>
    <xf numFmtId="0" fontId="4" fillId="0" borderId="0" xfId="0" applyFont="1"/>
    <xf numFmtId="49" fontId="5" fillId="0" borderId="1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left" wrapText="1"/>
    </xf>
    <xf numFmtId="164" fontId="1" fillId="0" borderId="1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4" fontId="1" fillId="0" borderId="1" xfId="0" applyNumberFormat="1" applyFont="1" applyBorder="1" applyAlignment="1" applyProtection="1">
      <alignment vertical="center"/>
    </xf>
    <xf numFmtId="4" fontId="2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4" fontId="1" fillId="2" borderId="1" xfId="1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 applyProtection="1">
      <alignment horizontal="left" vertical="top" wrapText="1"/>
    </xf>
    <xf numFmtId="4" fontId="0" fillId="0" borderId="0" xfId="0" applyNumberFormat="1"/>
    <xf numFmtId="4" fontId="7" fillId="0" borderId="1" xfId="0" applyNumberFormat="1" applyFont="1" applyBorder="1" applyAlignment="1"/>
    <xf numFmtId="4" fontId="1" fillId="0" borderId="1" xfId="0" applyNumberFormat="1" applyFont="1" applyBorder="1" applyAlignment="1"/>
    <xf numFmtId="4" fontId="5" fillId="0" borderId="1" xfId="0" applyNumberFormat="1" applyFont="1" applyBorder="1" applyAlignment="1" applyProtection="1"/>
    <xf numFmtId="4" fontId="5" fillId="0" borderId="1" xfId="0" applyNumberFormat="1" applyFont="1" applyBorder="1" applyAlignment="1" applyProtection="1">
      <alignment vertical="center"/>
    </xf>
    <xf numFmtId="4" fontId="7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right" vertical="top" wrapText="1"/>
    </xf>
    <xf numFmtId="49" fontId="3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 xr:uid="{CAE1E45F-F717-4368-BC6F-20608E1694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2"/>
  <sheetViews>
    <sheetView showGridLines="0" tabSelected="1" view="pageBreakPreview" topLeftCell="B127" zoomScaleNormal="100" zoomScaleSheetLayoutView="100" workbookViewId="0">
      <selection activeCell="D29" sqref="D29"/>
    </sheetView>
  </sheetViews>
  <sheetFormatPr defaultRowHeight="12.75" customHeight="1" x14ac:dyDescent="0.2"/>
  <cols>
    <col min="1" max="1" width="43.7109375" customWidth="1"/>
    <col min="2" max="2" width="22.140625" customWidth="1"/>
    <col min="3" max="3" width="17.140625" customWidth="1"/>
    <col min="4" max="4" width="17.5703125" customWidth="1"/>
    <col min="5" max="5" width="13.85546875" bestFit="1" customWidth="1"/>
    <col min="6" max="6" width="14.42578125" customWidth="1"/>
    <col min="7" max="7" width="17.5703125" customWidth="1"/>
  </cols>
  <sheetData>
    <row r="1" spans="1:7" x14ac:dyDescent="0.2">
      <c r="A1" s="7"/>
      <c r="B1" s="30"/>
      <c r="C1" s="30"/>
      <c r="D1" s="30" t="s">
        <v>257</v>
      </c>
    </row>
    <row r="2" spans="1:7" ht="61.5" customHeight="1" x14ac:dyDescent="0.2">
      <c r="A2" s="7"/>
      <c r="B2" s="38" t="s">
        <v>265</v>
      </c>
      <c r="C2" s="38"/>
      <c r="D2" s="38"/>
    </row>
    <row r="3" spans="1:7" s="7" customFormat="1" ht="24" customHeight="1" x14ac:dyDescent="0.2">
      <c r="A3" s="39" t="s">
        <v>264</v>
      </c>
      <c r="B3" s="39"/>
      <c r="C3" s="39"/>
      <c r="D3" s="39"/>
    </row>
    <row r="4" spans="1:7" s="7" customFormat="1" x14ac:dyDescent="0.2">
      <c r="A4" s="34"/>
      <c r="B4" s="34"/>
      <c r="D4" s="35" t="s">
        <v>258</v>
      </c>
    </row>
    <row r="5" spans="1:7" s="7" customFormat="1" x14ac:dyDescent="0.2">
      <c r="A5" s="40" t="s">
        <v>259</v>
      </c>
      <c r="B5" s="42" t="s">
        <v>260</v>
      </c>
      <c r="C5" s="44" t="s">
        <v>261</v>
      </c>
      <c r="D5" s="45"/>
    </row>
    <row r="6" spans="1:7" s="7" customFormat="1" ht="27.75" customHeight="1" x14ac:dyDescent="0.2">
      <c r="A6" s="41"/>
      <c r="B6" s="43"/>
      <c r="C6" s="36" t="s">
        <v>262</v>
      </c>
      <c r="D6" s="37" t="s">
        <v>263</v>
      </c>
    </row>
    <row r="7" spans="1:7" ht="13.5" x14ac:dyDescent="0.25">
      <c r="A7" s="9" t="s">
        <v>2</v>
      </c>
      <c r="B7" s="13" t="s">
        <v>3</v>
      </c>
      <c r="C7" s="24">
        <f>C8+C13+C23+C31+C34+C48+C56+C68+C72</f>
        <v>595812352</v>
      </c>
      <c r="D7" s="24">
        <f>D8+D13+D23+D31+D34+D48+D56+D68+D72</f>
        <v>621570615</v>
      </c>
    </row>
    <row r="8" spans="1:7" x14ac:dyDescent="0.2">
      <c r="A8" s="10" t="s">
        <v>4</v>
      </c>
      <c r="B8" s="12" t="s">
        <v>5</v>
      </c>
      <c r="C8" s="22">
        <f>C9</f>
        <v>444334852</v>
      </c>
      <c r="D8" s="22">
        <f>D9</f>
        <v>464265915</v>
      </c>
    </row>
    <row r="9" spans="1:7" x14ac:dyDescent="0.2">
      <c r="A9" s="10" t="s">
        <v>6</v>
      </c>
      <c r="B9" s="12" t="s">
        <v>7</v>
      </c>
      <c r="C9" s="22">
        <f>C10+C11+C12</f>
        <v>444334852</v>
      </c>
      <c r="D9" s="22">
        <f>D10+D11+D12</f>
        <v>464265915</v>
      </c>
      <c r="E9" s="21"/>
      <c r="F9" s="21"/>
      <c r="G9" s="21"/>
    </row>
    <row r="10" spans="1:7" ht="76.5" x14ac:dyDescent="0.2">
      <c r="A10" s="11" t="s">
        <v>188</v>
      </c>
      <c r="B10" s="12" t="s">
        <v>186</v>
      </c>
      <c r="C10" s="15">
        <v>444000328</v>
      </c>
      <c r="D10" s="16">
        <v>463916346</v>
      </c>
    </row>
    <row r="11" spans="1:7" ht="51" x14ac:dyDescent="0.2">
      <c r="A11" s="10" t="s">
        <v>189</v>
      </c>
      <c r="B11" s="12" t="s">
        <v>187</v>
      </c>
      <c r="C11" s="15">
        <v>176631</v>
      </c>
      <c r="D11" s="16">
        <v>184579</v>
      </c>
    </row>
    <row r="12" spans="1:7" ht="93.75" customHeight="1" x14ac:dyDescent="0.2">
      <c r="A12" s="11" t="s">
        <v>8</v>
      </c>
      <c r="B12" s="12" t="s">
        <v>9</v>
      </c>
      <c r="C12" s="15">
        <v>157893</v>
      </c>
      <c r="D12" s="16">
        <v>164990</v>
      </c>
    </row>
    <row r="13" spans="1:7" ht="38.25" x14ac:dyDescent="0.2">
      <c r="A13" s="10" t="s">
        <v>10</v>
      </c>
      <c r="B13" s="12" t="s">
        <v>11</v>
      </c>
      <c r="C13" s="17">
        <f t="shared" ref="C13:D13" si="0">C14</f>
        <v>39544100</v>
      </c>
      <c r="D13" s="17">
        <f t="shared" si="0"/>
        <v>40916500</v>
      </c>
      <c r="E13" s="21"/>
    </row>
    <row r="14" spans="1:7" ht="38.25" x14ac:dyDescent="0.2">
      <c r="A14" s="10" t="s">
        <v>12</v>
      </c>
      <c r="B14" s="12" t="s">
        <v>13</v>
      </c>
      <c r="C14" s="17">
        <f t="shared" ref="C14" si="1">C15+C17+C19+C21</f>
        <v>39544100</v>
      </c>
      <c r="D14" s="16">
        <f>D15+D17+D19+D21</f>
        <v>40916500</v>
      </c>
    </row>
    <row r="15" spans="1:7" ht="76.5" x14ac:dyDescent="0.2">
      <c r="A15" s="10" t="s">
        <v>14</v>
      </c>
      <c r="B15" s="12" t="s">
        <v>15</v>
      </c>
      <c r="C15" s="17">
        <f t="shared" ref="C15:D15" si="2">C16</f>
        <v>20573100</v>
      </c>
      <c r="D15" s="17">
        <f t="shared" si="2"/>
        <v>21313300</v>
      </c>
    </row>
    <row r="16" spans="1:7" ht="114.75" x14ac:dyDescent="0.2">
      <c r="A16" s="11" t="s">
        <v>16</v>
      </c>
      <c r="B16" s="12" t="s">
        <v>17</v>
      </c>
      <c r="C16" s="17">
        <v>20573100</v>
      </c>
      <c r="D16" s="16">
        <v>21313300</v>
      </c>
    </row>
    <row r="17" spans="1:4" ht="89.25" x14ac:dyDescent="0.2">
      <c r="A17" s="11" t="s">
        <v>18</v>
      </c>
      <c r="B17" s="12" t="s">
        <v>19</v>
      </c>
      <c r="C17" s="17">
        <f t="shared" ref="C17:D17" si="3">C18</f>
        <v>108100</v>
      </c>
      <c r="D17" s="17">
        <f t="shared" si="3"/>
        <v>113200</v>
      </c>
    </row>
    <row r="18" spans="1:4" ht="127.5" x14ac:dyDescent="0.2">
      <c r="A18" s="11" t="s">
        <v>20</v>
      </c>
      <c r="B18" s="12" t="s">
        <v>21</v>
      </c>
      <c r="C18" s="17">
        <v>108100</v>
      </c>
      <c r="D18" s="16">
        <v>113200</v>
      </c>
    </row>
    <row r="19" spans="1:4" ht="76.5" x14ac:dyDescent="0.2">
      <c r="A19" s="10" t="s">
        <v>22</v>
      </c>
      <c r="B19" s="12" t="s">
        <v>23</v>
      </c>
      <c r="C19" s="23">
        <f t="shared" ref="C19:D19" si="4">C20</f>
        <v>21420300</v>
      </c>
      <c r="D19" s="23">
        <f t="shared" si="4"/>
        <v>22197900</v>
      </c>
    </row>
    <row r="20" spans="1:4" ht="114.75" x14ac:dyDescent="0.2">
      <c r="A20" s="11" t="s">
        <v>24</v>
      </c>
      <c r="B20" s="12" t="s">
        <v>25</v>
      </c>
      <c r="C20" s="17">
        <v>21420300</v>
      </c>
      <c r="D20" s="16">
        <v>22197900</v>
      </c>
    </row>
    <row r="21" spans="1:4" ht="76.5" x14ac:dyDescent="0.2">
      <c r="A21" s="10" t="s">
        <v>26</v>
      </c>
      <c r="B21" s="12" t="s">
        <v>27</v>
      </c>
      <c r="C21" s="17">
        <f t="shared" ref="C21:D21" si="5">C22</f>
        <v>-2557400</v>
      </c>
      <c r="D21" s="17">
        <f t="shared" si="5"/>
        <v>-2707900</v>
      </c>
    </row>
    <row r="22" spans="1:4" ht="114.75" x14ac:dyDescent="0.2">
      <c r="A22" s="11" t="s">
        <v>28</v>
      </c>
      <c r="B22" s="12" t="s">
        <v>29</v>
      </c>
      <c r="C22" s="17">
        <v>-2557400</v>
      </c>
      <c r="D22" s="16">
        <v>-2707900</v>
      </c>
    </row>
    <row r="23" spans="1:4" x14ac:dyDescent="0.2">
      <c r="A23" s="10" t="s">
        <v>30</v>
      </c>
      <c r="B23" s="12" t="s">
        <v>31</v>
      </c>
      <c r="C23" s="15">
        <f t="shared" ref="C23:D23" si="6">C24+C29</f>
        <v>5764300</v>
      </c>
      <c r="D23" s="15">
        <f t="shared" si="6"/>
        <v>6066900</v>
      </c>
    </row>
    <row r="24" spans="1:4" ht="25.5" x14ac:dyDescent="0.2">
      <c r="A24" s="10" t="s">
        <v>32</v>
      </c>
      <c r="B24" s="12" t="s">
        <v>33</v>
      </c>
      <c r="C24" s="15">
        <f t="shared" ref="C24:D24" si="7">C25+C27</f>
        <v>4324300</v>
      </c>
      <c r="D24" s="15">
        <f t="shared" si="7"/>
        <v>4582900</v>
      </c>
    </row>
    <row r="25" spans="1:4" ht="30" customHeight="1" x14ac:dyDescent="0.2">
      <c r="A25" s="10" t="s">
        <v>34</v>
      </c>
      <c r="B25" s="12" t="s">
        <v>35</v>
      </c>
      <c r="C25" s="15">
        <f t="shared" ref="C25:D25" si="8">C26</f>
        <v>3480000</v>
      </c>
      <c r="D25" s="15">
        <f t="shared" si="8"/>
        <v>3700000</v>
      </c>
    </row>
    <row r="26" spans="1:4" ht="30" customHeight="1" x14ac:dyDescent="0.2">
      <c r="A26" s="10" t="s">
        <v>34</v>
      </c>
      <c r="B26" s="12" t="s">
        <v>36</v>
      </c>
      <c r="C26" s="15">
        <v>3480000</v>
      </c>
      <c r="D26" s="15">
        <v>3700000</v>
      </c>
    </row>
    <row r="27" spans="1:4" ht="38.25" x14ac:dyDescent="0.2">
      <c r="A27" s="10" t="s">
        <v>37</v>
      </c>
      <c r="B27" s="12" t="s">
        <v>38</v>
      </c>
      <c r="C27" s="15">
        <f t="shared" ref="C27:D27" si="9">C28</f>
        <v>844300</v>
      </c>
      <c r="D27" s="15">
        <f t="shared" si="9"/>
        <v>882900</v>
      </c>
    </row>
    <row r="28" spans="1:4" ht="38.25" x14ac:dyDescent="0.2">
      <c r="A28" s="10" t="s">
        <v>37</v>
      </c>
      <c r="B28" s="12" t="s">
        <v>39</v>
      </c>
      <c r="C28" s="15">
        <v>844300</v>
      </c>
      <c r="D28" s="15">
        <v>882900</v>
      </c>
    </row>
    <row r="29" spans="1:4" ht="25.5" x14ac:dyDescent="0.2">
      <c r="A29" s="10" t="s">
        <v>40</v>
      </c>
      <c r="B29" s="12" t="s">
        <v>41</v>
      </c>
      <c r="C29" s="15">
        <f t="shared" ref="C29:D29" si="10">C30</f>
        <v>1440000</v>
      </c>
      <c r="D29" s="15">
        <f t="shared" si="10"/>
        <v>1484000</v>
      </c>
    </row>
    <row r="30" spans="1:4" ht="38.25" x14ac:dyDescent="0.2">
      <c r="A30" s="10" t="s">
        <v>42</v>
      </c>
      <c r="B30" s="12" t="s">
        <v>43</v>
      </c>
      <c r="C30" s="16">
        <v>1440000</v>
      </c>
      <c r="D30" s="16">
        <v>1484000</v>
      </c>
    </row>
    <row r="31" spans="1:4" x14ac:dyDescent="0.2">
      <c r="A31" s="10" t="s">
        <v>44</v>
      </c>
      <c r="B31" s="12" t="s">
        <v>45</v>
      </c>
      <c r="C31" s="15">
        <f t="shared" ref="C31:D31" si="11">C32</f>
        <v>600000</v>
      </c>
      <c r="D31" s="15">
        <f t="shared" si="11"/>
        <v>650000</v>
      </c>
    </row>
    <row r="32" spans="1:4" ht="38.25" x14ac:dyDescent="0.2">
      <c r="A32" s="10" t="s">
        <v>46</v>
      </c>
      <c r="B32" s="12" t="s">
        <v>47</v>
      </c>
      <c r="C32" s="15">
        <f t="shared" ref="C32:D32" si="12">C33</f>
        <v>600000</v>
      </c>
      <c r="D32" s="15">
        <f t="shared" si="12"/>
        <v>650000</v>
      </c>
    </row>
    <row r="33" spans="1:4" ht="51" x14ac:dyDescent="0.2">
      <c r="A33" s="10" t="s">
        <v>48</v>
      </c>
      <c r="B33" s="12" t="s">
        <v>49</v>
      </c>
      <c r="C33" s="15">
        <v>600000</v>
      </c>
      <c r="D33" s="16">
        <v>650000</v>
      </c>
    </row>
    <row r="34" spans="1:4" ht="38.25" x14ac:dyDescent="0.2">
      <c r="A34" s="10" t="s">
        <v>50</v>
      </c>
      <c r="B34" s="12" t="s">
        <v>51</v>
      </c>
      <c r="C34" s="15">
        <f t="shared" ref="C34:D34" si="13">C35+C42+C45</f>
        <v>818300</v>
      </c>
      <c r="D34" s="15">
        <f t="shared" si="13"/>
        <v>840630</v>
      </c>
    </row>
    <row r="35" spans="1:4" ht="89.25" x14ac:dyDescent="0.2">
      <c r="A35" s="11" t="s">
        <v>52</v>
      </c>
      <c r="B35" s="12" t="s">
        <v>53</v>
      </c>
      <c r="C35" s="15">
        <f t="shared" ref="C35:D35" si="14">C36+C38+C40</f>
        <v>190300</v>
      </c>
      <c r="D35" s="15">
        <f t="shared" si="14"/>
        <v>212630</v>
      </c>
    </row>
    <row r="36" spans="1:4" ht="63.75" x14ac:dyDescent="0.2">
      <c r="A36" s="10" t="s">
        <v>54</v>
      </c>
      <c r="B36" s="12" t="s">
        <v>55</v>
      </c>
      <c r="C36" s="15">
        <f t="shared" ref="C36:D36" si="15">C37</f>
        <v>113300</v>
      </c>
      <c r="D36" s="15">
        <f t="shared" si="15"/>
        <v>124630</v>
      </c>
    </row>
    <row r="37" spans="1:4" ht="89.25" x14ac:dyDescent="0.2">
      <c r="A37" s="11" t="s">
        <v>56</v>
      </c>
      <c r="B37" s="12" t="s">
        <v>57</v>
      </c>
      <c r="C37" s="15">
        <v>113300</v>
      </c>
      <c r="D37" s="16">
        <v>124630</v>
      </c>
    </row>
    <row r="38" spans="1:4" ht="78" customHeight="1" x14ac:dyDescent="0.2">
      <c r="A38" s="11" t="s">
        <v>58</v>
      </c>
      <c r="B38" s="12" t="s">
        <v>59</v>
      </c>
      <c r="C38" s="15">
        <f t="shared" ref="C38:D38" si="16">C39</f>
        <v>17000</v>
      </c>
      <c r="D38" s="15">
        <f t="shared" si="16"/>
        <v>22000</v>
      </c>
    </row>
    <row r="39" spans="1:4" ht="76.5" x14ac:dyDescent="0.2">
      <c r="A39" s="10" t="s">
        <v>60</v>
      </c>
      <c r="B39" s="12" t="s">
        <v>61</v>
      </c>
      <c r="C39" s="15">
        <v>17000</v>
      </c>
      <c r="D39" s="16">
        <v>22000</v>
      </c>
    </row>
    <row r="40" spans="1:4" ht="38.25" x14ac:dyDescent="0.2">
      <c r="A40" s="10" t="s">
        <v>62</v>
      </c>
      <c r="B40" s="12" t="s">
        <v>63</v>
      </c>
      <c r="C40" s="15">
        <f t="shared" ref="C40:D40" si="17">C41</f>
        <v>60000</v>
      </c>
      <c r="D40" s="15">
        <f t="shared" si="17"/>
        <v>66000</v>
      </c>
    </row>
    <row r="41" spans="1:4" ht="38.25" x14ac:dyDescent="0.2">
      <c r="A41" s="10" t="s">
        <v>64</v>
      </c>
      <c r="B41" s="12" t="s">
        <v>65</v>
      </c>
      <c r="C41" s="15">
        <v>60000</v>
      </c>
      <c r="D41" s="16">
        <v>66000</v>
      </c>
    </row>
    <row r="42" spans="1:4" ht="25.5" x14ac:dyDescent="0.2">
      <c r="A42" s="10" t="s">
        <v>66</v>
      </c>
      <c r="B42" s="12" t="s">
        <v>67</v>
      </c>
      <c r="C42" s="15">
        <f t="shared" ref="C42:D43" si="18">C43</f>
        <v>250000</v>
      </c>
      <c r="D42" s="15">
        <f t="shared" si="18"/>
        <v>250000</v>
      </c>
    </row>
    <row r="43" spans="1:4" ht="51" x14ac:dyDescent="0.2">
      <c r="A43" s="10" t="s">
        <v>68</v>
      </c>
      <c r="B43" s="12" t="s">
        <v>69</v>
      </c>
      <c r="C43" s="15">
        <f t="shared" si="18"/>
        <v>250000</v>
      </c>
      <c r="D43" s="15">
        <f t="shared" si="18"/>
        <v>250000</v>
      </c>
    </row>
    <row r="44" spans="1:4" ht="53.25" customHeight="1" x14ac:dyDescent="0.2">
      <c r="A44" s="10" t="s">
        <v>70</v>
      </c>
      <c r="B44" s="12" t="s">
        <v>71</v>
      </c>
      <c r="C44" s="15">
        <v>250000</v>
      </c>
      <c r="D44" s="16">
        <v>250000</v>
      </c>
    </row>
    <row r="45" spans="1:4" ht="76.5" customHeight="1" x14ac:dyDescent="0.2">
      <c r="A45" s="11" t="s">
        <v>72</v>
      </c>
      <c r="B45" s="12" t="s">
        <v>73</v>
      </c>
      <c r="C45" s="15">
        <f t="shared" ref="C45:D45" si="19">C46</f>
        <v>378000</v>
      </c>
      <c r="D45" s="15">
        <f t="shared" si="19"/>
        <v>378000</v>
      </c>
    </row>
    <row r="46" spans="1:4" ht="76.5" x14ac:dyDescent="0.2">
      <c r="A46" s="11" t="s">
        <v>74</v>
      </c>
      <c r="B46" s="12" t="s">
        <v>75</v>
      </c>
      <c r="C46" s="15">
        <f t="shared" ref="C46:D46" si="20">C47</f>
        <v>378000</v>
      </c>
      <c r="D46" s="15">
        <f t="shared" si="20"/>
        <v>378000</v>
      </c>
    </row>
    <row r="47" spans="1:4" ht="76.5" x14ac:dyDescent="0.2">
      <c r="A47" s="10" t="s">
        <v>76</v>
      </c>
      <c r="B47" s="12" t="s">
        <v>77</v>
      </c>
      <c r="C47" s="15">
        <v>378000</v>
      </c>
      <c r="D47" s="16">
        <v>378000</v>
      </c>
    </row>
    <row r="48" spans="1:4" ht="25.5" x14ac:dyDescent="0.2">
      <c r="A48" s="10" t="s">
        <v>78</v>
      </c>
      <c r="B48" s="12" t="s">
        <v>79</v>
      </c>
      <c r="C48" s="15">
        <f t="shared" ref="C48:D48" si="21">C49</f>
        <v>101990010</v>
      </c>
      <c r="D48" s="15">
        <f t="shared" si="21"/>
        <v>106069610</v>
      </c>
    </row>
    <row r="49" spans="1:4" ht="25.5" x14ac:dyDescent="0.2">
      <c r="A49" s="10" t="s">
        <v>80</v>
      </c>
      <c r="B49" s="12" t="s">
        <v>81</v>
      </c>
      <c r="C49" s="15">
        <f t="shared" ref="C49:D49" si="22">C50+C52+C54</f>
        <v>101990010</v>
      </c>
      <c r="D49" s="15">
        <f t="shared" si="22"/>
        <v>106069610</v>
      </c>
    </row>
    <row r="50" spans="1:4" ht="25.5" x14ac:dyDescent="0.2">
      <c r="A50" s="10" t="s">
        <v>82</v>
      </c>
      <c r="B50" s="12" t="s">
        <v>83</v>
      </c>
      <c r="C50" s="15">
        <f t="shared" ref="C50:D50" si="23">C51</f>
        <v>5334760</v>
      </c>
      <c r="D50" s="15">
        <f t="shared" si="23"/>
        <v>5548150</v>
      </c>
    </row>
    <row r="51" spans="1:4" ht="63.75" x14ac:dyDescent="0.2">
      <c r="A51" s="10" t="s">
        <v>84</v>
      </c>
      <c r="B51" s="12" t="s">
        <v>85</v>
      </c>
      <c r="C51" s="15">
        <v>5334760</v>
      </c>
      <c r="D51" s="16">
        <v>5548150</v>
      </c>
    </row>
    <row r="52" spans="1:4" ht="25.5" x14ac:dyDescent="0.2">
      <c r="A52" s="10" t="s">
        <v>86</v>
      </c>
      <c r="B52" s="12" t="s">
        <v>87</v>
      </c>
      <c r="C52" s="15">
        <f t="shared" ref="C52:D52" si="24">C53</f>
        <v>7961530</v>
      </c>
      <c r="D52" s="15">
        <f t="shared" si="24"/>
        <v>8279990</v>
      </c>
    </row>
    <row r="53" spans="1:4" ht="50.25" customHeight="1" x14ac:dyDescent="0.2">
      <c r="A53" s="10" t="s">
        <v>88</v>
      </c>
      <c r="B53" s="12" t="s">
        <v>89</v>
      </c>
      <c r="C53" s="15">
        <v>7961530</v>
      </c>
      <c r="D53" s="16">
        <v>8279990</v>
      </c>
    </row>
    <row r="54" spans="1:4" ht="51" x14ac:dyDescent="0.2">
      <c r="A54" s="10" t="s">
        <v>90</v>
      </c>
      <c r="B54" s="12" t="s">
        <v>91</v>
      </c>
      <c r="C54" s="15">
        <f t="shared" ref="C54:D54" si="25">C55</f>
        <v>88693720</v>
      </c>
      <c r="D54" s="15">
        <f t="shared" si="25"/>
        <v>92241470</v>
      </c>
    </row>
    <row r="55" spans="1:4" ht="76.5" customHeight="1" x14ac:dyDescent="0.2">
      <c r="A55" s="11" t="s">
        <v>92</v>
      </c>
      <c r="B55" s="12" t="s">
        <v>93</v>
      </c>
      <c r="C55" s="15">
        <v>88693720</v>
      </c>
      <c r="D55" s="16">
        <v>92241470</v>
      </c>
    </row>
    <row r="56" spans="1:4" ht="38.25" x14ac:dyDescent="0.2">
      <c r="A56" s="10" t="s">
        <v>94</v>
      </c>
      <c r="B56" s="12" t="s">
        <v>95</v>
      </c>
      <c r="C56" s="15">
        <f t="shared" ref="C56:D56" si="26">C57+C60</f>
        <v>2349200</v>
      </c>
      <c r="D56" s="15">
        <f t="shared" si="26"/>
        <v>2349200</v>
      </c>
    </row>
    <row r="57" spans="1:4" x14ac:dyDescent="0.2">
      <c r="A57" s="10" t="s">
        <v>96</v>
      </c>
      <c r="B57" s="12" t="s">
        <v>97</v>
      </c>
      <c r="C57" s="15">
        <f>C58</f>
        <v>190000</v>
      </c>
      <c r="D57" s="15">
        <f>D58</f>
        <v>190000</v>
      </c>
    </row>
    <row r="58" spans="1:4" x14ac:dyDescent="0.2">
      <c r="A58" s="10" t="s">
        <v>98</v>
      </c>
      <c r="B58" s="12" t="s">
        <v>99</v>
      </c>
      <c r="C58" s="15">
        <f t="shared" ref="C58:D58" si="27">C59</f>
        <v>190000</v>
      </c>
      <c r="D58" s="15">
        <f t="shared" si="27"/>
        <v>190000</v>
      </c>
    </row>
    <row r="59" spans="1:4" ht="38.25" x14ac:dyDescent="0.2">
      <c r="A59" s="10" t="s">
        <v>100</v>
      </c>
      <c r="B59" s="12" t="s">
        <v>101</v>
      </c>
      <c r="C59" s="15">
        <v>190000</v>
      </c>
      <c r="D59" s="15">
        <v>190000</v>
      </c>
    </row>
    <row r="60" spans="1:4" x14ac:dyDescent="0.2">
      <c r="A60" s="10" t="s">
        <v>102</v>
      </c>
      <c r="B60" s="12" t="s">
        <v>103</v>
      </c>
      <c r="C60" s="15">
        <f>C61</f>
        <v>2159200</v>
      </c>
      <c r="D60" s="15">
        <f>D61</f>
        <v>2159200</v>
      </c>
    </row>
    <row r="61" spans="1:4" x14ac:dyDescent="0.2">
      <c r="A61" s="10" t="s">
        <v>104</v>
      </c>
      <c r="B61" s="12" t="s">
        <v>105</v>
      </c>
      <c r="C61" s="15">
        <f t="shared" ref="C61:D61" si="28">C62</f>
        <v>2159200</v>
      </c>
      <c r="D61" s="15">
        <f t="shared" si="28"/>
        <v>2159200</v>
      </c>
    </row>
    <row r="62" spans="1:4" ht="25.5" x14ac:dyDescent="0.2">
      <c r="A62" s="10" t="s">
        <v>106</v>
      </c>
      <c r="B62" s="12" t="s">
        <v>107</v>
      </c>
      <c r="C62" s="15">
        <f t="shared" ref="C62:D62" si="29">SUM(C63:C67)</f>
        <v>2159200</v>
      </c>
      <c r="D62" s="15">
        <f t="shared" si="29"/>
        <v>2159200</v>
      </c>
    </row>
    <row r="63" spans="1:4" ht="25.5" x14ac:dyDescent="0.2">
      <c r="A63" s="1" t="s">
        <v>106</v>
      </c>
      <c r="B63" s="2" t="s">
        <v>107</v>
      </c>
      <c r="C63" s="26">
        <v>127300</v>
      </c>
      <c r="D63" s="26">
        <v>127300</v>
      </c>
    </row>
    <row r="64" spans="1:4" ht="25.5" x14ac:dyDescent="0.2">
      <c r="A64" s="1" t="s">
        <v>190</v>
      </c>
      <c r="B64" s="2" t="s">
        <v>191</v>
      </c>
      <c r="C64" s="26">
        <v>1650000</v>
      </c>
      <c r="D64" s="26">
        <v>1650000</v>
      </c>
    </row>
    <row r="65" spans="1:4" ht="38.25" x14ac:dyDescent="0.2">
      <c r="A65" s="1" t="s">
        <v>192</v>
      </c>
      <c r="B65" s="2" t="s">
        <v>193</v>
      </c>
      <c r="C65" s="26">
        <v>79500</v>
      </c>
      <c r="D65" s="26">
        <v>79500</v>
      </c>
    </row>
    <row r="66" spans="1:4" ht="38.25" x14ac:dyDescent="0.2">
      <c r="A66" s="1" t="s">
        <v>194</v>
      </c>
      <c r="B66" s="2" t="s">
        <v>195</v>
      </c>
      <c r="C66" s="26">
        <v>47800</v>
      </c>
      <c r="D66" s="26">
        <v>47800</v>
      </c>
    </row>
    <row r="67" spans="1:4" ht="38.25" x14ac:dyDescent="0.2">
      <c r="A67" s="1" t="s">
        <v>196</v>
      </c>
      <c r="B67" s="2" t="s">
        <v>197</v>
      </c>
      <c r="C67" s="26">
        <v>254600</v>
      </c>
      <c r="D67" s="26">
        <v>254600</v>
      </c>
    </row>
    <row r="68" spans="1:4" ht="25.5" x14ac:dyDescent="0.2">
      <c r="A68" s="10" t="s">
        <v>108</v>
      </c>
      <c r="B68" s="12" t="s">
        <v>109</v>
      </c>
      <c r="C68" s="15">
        <f t="shared" ref="C68:D68" si="30">C69</f>
        <v>35000</v>
      </c>
      <c r="D68" s="15">
        <f t="shared" si="30"/>
        <v>35000</v>
      </c>
    </row>
    <row r="69" spans="1:4" ht="38.25" x14ac:dyDescent="0.2">
      <c r="A69" s="10" t="s">
        <v>110</v>
      </c>
      <c r="B69" s="12" t="s">
        <v>111</v>
      </c>
      <c r="C69" s="15">
        <f t="shared" ref="C69:D69" si="31">C70</f>
        <v>35000</v>
      </c>
      <c r="D69" s="15">
        <f t="shared" si="31"/>
        <v>35000</v>
      </c>
    </row>
    <row r="70" spans="1:4" ht="38.25" x14ac:dyDescent="0.2">
      <c r="A70" s="10" t="s">
        <v>112</v>
      </c>
      <c r="B70" s="12" t="s">
        <v>113</v>
      </c>
      <c r="C70" s="15">
        <f>C71</f>
        <v>35000</v>
      </c>
      <c r="D70" s="16">
        <f>D71</f>
        <v>35000</v>
      </c>
    </row>
    <row r="71" spans="1:4" ht="63.75" x14ac:dyDescent="0.2">
      <c r="A71" s="10" t="s">
        <v>114</v>
      </c>
      <c r="B71" s="12" t="s">
        <v>115</v>
      </c>
      <c r="C71" s="15">
        <v>35000</v>
      </c>
      <c r="D71" s="16">
        <v>35000</v>
      </c>
    </row>
    <row r="72" spans="1:4" x14ac:dyDescent="0.2">
      <c r="A72" s="10" t="s">
        <v>116</v>
      </c>
      <c r="B72" s="12" t="s">
        <v>117</v>
      </c>
      <c r="C72" s="15">
        <f t="shared" ref="C72:D72" si="32">C73+C94+C97</f>
        <v>376590</v>
      </c>
      <c r="D72" s="15">
        <f t="shared" si="32"/>
        <v>376860</v>
      </c>
    </row>
    <row r="73" spans="1:4" ht="38.25" x14ac:dyDescent="0.2">
      <c r="A73" s="10" t="s">
        <v>118</v>
      </c>
      <c r="B73" s="12" t="s">
        <v>119</v>
      </c>
      <c r="C73" s="15">
        <f t="shared" ref="C73:D73" si="33">C74+C77+C80+C82+C86+C88+C90+C84</f>
        <v>138990</v>
      </c>
      <c r="D73" s="15">
        <f t="shared" si="33"/>
        <v>139260</v>
      </c>
    </row>
    <row r="74" spans="1:4" ht="84.75" customHeight="1" x14ac:dyDescent="0.2">
      <c r="A74" s="20" t="s">
        <v>246</v>
      </c>
      <c r="B74" s="12" t="s">
        <v>245</v>
      </c>
      <c r="C74" s="15">
        <f t="shared" ref="C74:D74" si="34">C75+C76</f>
        <v>3750</v>
      </c>
      <c r="D74" s="15">
        <f t="shared" si="34"/>
        <v>3860</v>
      </c>
    </row>
    <row r="75" spans="1:4" ht="92.25" customHeight="1" x14ac:dyDescent="0.2">
      <c r="A75" s="20" t="s">
        <v>247</v>
      </c>
      <c r="B75" s="12" t="s">
        <v>244</v>
      </c>
      <c r="C75" s="15">
        <v>2350</v>
      </c>
      <c r="D75" s="16">
        <v>2460</v>
      </c>
    </row>
    <row r="76" spans="1:4" ht="92.25" customHeight="1" x14ac:dyDescent="0.2">
      <c r="A76" s="20" t="s">
        <v>247</v>
      </c>
      <c r="B76" s="12" t="s">
        <v>248</v>
      </c>
      <c r="C76" s="15">
        <v>1400</v>
      </c>
      <c r="D76" s="16">
        <v>1400</v>
      </c>
    </row>
    <row r="77" spans="1:4" ht="89.25" x14ac:dyDescent="0.2">
      <c r="A77" s="10" t="s">
        <v>120</v>
      </c>
      <c r="B77" s="12" t="s">
        <v>239</v>
      </c>
      <c r="C77" s="15">
        <f t="shared" ref="C77:D77" si="35">C78+C79</f>
        <v>14370</v>
      </c>
      <c r="D77" s="15">
        <f t="shared" si="35"/>
        <v>14430</v>
      </c>
    </row>
    <row r="78" spans="1:4" ht="114.75" x14ac:dyDescent="0.2">
      <c r="A78" s="11" t="s">
        <v>121</v>
      </c>
      <c r="B78" s="12" t="s">
        <v>238</v>
      </c>
      <c r="C78" s="15">
        <v>1370</v>
      </c>
      <c r="D78" s="16">
        <v>1430</v>
      </c>
    </row>
    <row r="79" spans="1:4" ht="114.75" x14ac:dyDescent="0.2">
      <c r="A79" s="11" t="s">
        <v>121</v>
      </c>
      <c r="B79" s="12" t="s">
        <v>122</v>
      </c>
      <c r="C79" s="15">
        <v>13000</v>
      </c>
      <c r="D79" s="16">
        <v>13000</v>
      </c>
    </row>
    <row r="80" spans="1:4" ht="63.75" x14ac:dyDescent="0.2">
      <c r="A80" s="10" t="s">
        <v>123</v>
      </c>
      <c r="B80" s="12" t="s">
        <v>240</v>
      </c>
      <c r="C80" s="15">
        <f t="shared" ref="C80:D80" si="36">C81</f>
        <v>6100</v>
      </c>
      <c r="D80" s="15">
        <f t="shared" si="36"/>
        <v>6100</v>
      </c>
    </row>
    <row r="81" spans="1:4" ht="89.25" x14ac:dyDescent="0.2">
      <c r="A81" s="11" t="s">
        <v>124</v>
      </c>
      <c r="B81" s="12" t="s">
        <v>125</v>
      </c>
      <c r="C81" s="15">
        <v>6100</v>
      </c>
      <c r="D81" s="16">
        <v>6100</v>
      </c>
    </row>
    <row r="82" spans="1:4" ht="76.5" x14ac:dyDescent="0.2">
      <c r="A82" s="10" t="s">
        <v>126</v>
      </c>
      <c r="B82" s="12" t="s">
        <v>241</v>
      </c>
      <c r="C82" s="15">
        <f t="shared" ref="C82:D82" si="37">C83</f>
        <v>33200</v>
      </c>
      <c r="D82" s="15">
        <f t="shared" si="37"/>
        <v>33200</v>
      </c>
    </row>
    <row r="83" spans="1:4" ht="102" x14ac:dyDescent="0.2">
      <c r="A83" s="11" t="s">
        <v>127</v>
      </c>
      <c r="B83" s="12" t="s">
        <v>128</v>
      </c>
      <c r="C83" s="15">
        <v>33200</v>
      </c>
      <c r="D83" s="16">
        <v>33200</v>
      </c>
    </row>
    <row r="84" spans="1:4" ht="76.5" x14ac:dyDescent="0.2">
      <c r="A84" s="27" t="s">
        <v>254</v>
      </c>
      <c r="B84" s="28" t="s">
        <v>255</v>
      </c>
      <c r="C84" s="15">
        <f t="shared" ref="C84:D84" si="38">C85</f>
        <v>39200</v>
      </c>
      <c r="D84" s="15">
        <f t="shared" si="38"/>
        <v>39200</v>
      </c>
    </row>
    <row r="85" spans="1:4" ht="127.5" x14ac:dyDescent="0.2">
      <c r="A85" s="29" t="s">
        <v>253</v>
      </c>
      <c r="B85" s="2" t="s">
        <v>256</v>
      </c>
      <c r="C85" s="15">
        <v>39200</v>
      </c>
      <c r="D85" s="16">
        <v>39200</v>
      </c>
    </row>
    <row r="86" spans="1:4" ht="63.75" x14ac:dyDescent="0.2">
      <c r="A86" s="11" t="s">
        <v>237</v>
      </c>
      <c r="B86" s="12" t="s">
        <v>242</v>
      </c>
      <c r="C86" s="15">
        <f t="shared" ref="C86:D86" si="39">C87</f>
        <v>400</v>
      </c>
      <c r="D86" s="15">
        <f t="shared" si="39"/>
        <v>400</v>
      </c>
    </row>
    <row r="87" spans="1:4" ht="89.25" x14ac:dyDescent="0.2">
      <c r="A87" s="11" t="s">
        <v>129</v>
      </c>
      <c r="B87" s="12" t="s">
        <v>130</v>
      </c>
      <c r="C87" s="15">
        <v>400</v>
      </c>
      <c r="D87" s="16">
        <v>400</v>
      </c>
    </row>
    <row r="88" spans="1:4" ht="63.75" x14ac:dyDescent="0.2">
      <c r="A88" s="10" t="s">
        <v>131</v>
      </c>
      <c r="B88" s="12" t="s">
        <v>243</v>
      </c>
      <c r="C88" s="15">
        <f t="shared" ref="C88:D88" si="40">C89</f>
        <v>8800</v>
      </c>
      <c r="D88" s="15">
        <f t="shared" si="40"/>
        <v>8800</v>
      </c>
    </row>
    <row r="89" spans="1:4" ht="89.25" x14ac:dyDescent="0.2">
      <c r="A89" s="11" t="s">
        <v>132</v>
      </c>
      <c r="B89" s="12" t="s">
        <v>133</v>
      </c>
      <c r="C89" s="15">
        <v>8800</v>
      </c>
      <c r="D89" s="16">
        <v>8800</v>
      </c>
    </row>
    <row r="90" spans="1:4" ht="76.5" x14ac:dyDescent="0.2">
      <c r="A90" s="10" t="s">
        <v>134</v>
      </c>
      <c r="B90" s="12" t="s">
        <v>135</v>
      </c>
      <c r="C90" s="15">
        <f t="shared" ref="C90:D90" si="41">C91</f>
        <v>33170</v>
      </c>
      <c r="D90" s="15">
        <f t="shared" si="41"/>
        <v>33270</v>
      </c>
    </row>
    <row r="91" spans="1:4" ht="102" x14ac:dyDescent="0.2">
      <c r="A91" s="11" t="s">
        <v>136</v>
      </c>
      <c r="B91" s="12" t="s">
        <v>137</v>
      </c>
      <c r="C91" s="15">
        <f t="shared" ref="C91:D91" si="42">C92+C93</f>
        <v>33170</v>
      </c>
      <c r="D91" s="15">
        <f t="shared" si="42"/>
        <v>33270</v>
      </c>
    </row>
    <row r="92" spans="1:4" ht="102" x14ac:dyDescent="0.2">
      <c r="A92" s="11" t="s">
        <v>136</v>
      </c>
      <c r="B92" s="12" t="s">
        <v>235</v>
      </c>
      <c r="C92" s="15">
        <v>2370</v>
      </c>
      <c r="D92" s="16">
        <v>2470</v>
      </c>
    </row>
    <row r="93" spans="1:4" ht="102" x14ac:dyDescent="0.2">
      <c r="A93" s="11" t="s">
        <v>136</v>
      </c>
      <c r="B93" s="12" t="s">
        <v>138</v>
      </c>
      <c r="C93" s="15">
        <v>30800</v>
      </c>
      <c r="D93" s="16">
        <v>30800</v>
      </c>
    </row>
    <row r="94" spans="1:4" ht="51" x14ac:dyDescent="0.2">
      <c r="A94" s="10" t="s">
        <v>139</v>
      </c>
      <c r="B94" s="12" t="s">
        <v>140</v>
      </c>
      <c r="C94" s="15">
        <f t="shared" ref="C94:D95" si="43">C95</f>
        <v>137600</v>
      </c>
      <c r="D94" s="15">
        <f t="shared" si="43"/>
        <v>137600</v>
      </c>
    </row>
    <row r="95" spans="1:4" ht="108" customHeight="1" x14ac:dyDescent="0.2">
      <c r="A95" s="11" t="s">
        <v>141</v>
      </c>
      <c r="B95" s="12" t="s">
        <v>142</v>
      </c>
      <c r="C95" s="15">
        <f t="shared" si="43"/>
        <v>137600</v>
      </c>
      <c r="D95" s="15">
        <f t="shared" si="43"/>
        <v>137600</v>
      </c>
    </row>
    <row r="96" spans="1:4" ht="103.5" customHeight="1" x14ac:dyDescent="0.2">
      <c r="A96" s="11" t="s">
        <v>230</v>
      </c>
      <c r="B96" s="12" t="s">
        <v>236</v>
      </c>
      <c r="C96" s="15">
        <v>137600</v>
      </c>
      <c r="D96" s="16">
        <v>137600</v>
      </c>
    </row>
    <row r="97" spans="1:7" ht="28.5" customHeight="1" x14ac:dyDescent="0.2">
      <c r="A97" s="6" t="s">
        <v>249</v>
      </c>
      <c r="B97" s="2" t="s">
        <v>251</v>
      </c>
      <c r="C97" s="15">
        <f t="shared" ref="C97:D97" si="44">C98</f>
        <v>100000</v>
      </c>
      <c r="D97" s="15">
        <f t="shared" si="44"/>
        <v>100000</v>
      </c>
    </row>
    <row r="98" spans="1:7" ht="103.5" customHeight="1" x14ac:dyDescent="0.2">
      <c r="A98" s="29" t="s">
        <v>250</v>
      </c>
      <c r="B98" s="2" t="s">
        <v>252</v>
      </c>
      <c r="C98" s="15">
        <v>100000</v>
      </c>
      <c r="D98" s="16">
        <v>100000</v>
      </c>
    </row>
    <row r="99" spans="1:7" s="8" customFormat="1" ht="13.5" x14ac:dyDescent="0.25">
      <c r="A99" s="9" t="s">
        <v>143</v>
      </c>
      <c r="B99" s="13" t="s">
        <v>144</v>
      </c>
      <c r="C99" s="25">
        <f t="shared" ref="C99:D99" si="45">C100</f>
        <v>292383200.38</v>
      </c>
      <c r="D99" s="25">
        <f t="shared" si="45"/>
        <v>274578010.38</v>
      </c>
    </row>
    <row r="100" spans="1:7" ht="38.25" x14ac:dyDescent="0.2">
      <c r="A100" s="10" t="s">
        <v>145</v>
      </c>
      <c r="B100" s="12" t="s">
        <v>146</v>
      </c>
      <c r="C100" s="15">
        <f>C101+C115+C133</f>
        <v>292383200.38</v>
      </c>
      <c r="D100" s="15">
        <f>D101+D115+D133</f>
        <v>274578010.38</v>
      </c>
      <c r="E100" s="21"/>
    </row>
    <row r="101" spans="1:7" ht="25.5" x14ac:dyDescent="0.2">
      <c r="A101" s="10" t="s">
        <v>147</v>
      </c>
      <c r="B101" s="12" t="s">
        <v>148</v>
      </c>
      <c r="C101" s="15">
        <f t="shared" ref="C101:D101" si="46">C102+C104+C106</f>
        <v>39396640</v>
      </c>
      <c r="D101" s="15">
        <f t="shared" si="46"/>
        <v>22667850</v>
      </c>
      <c r="E101" s="21"/>
      <c r="F101" s="21"/>
      <c r="G101" s="21"/>
    </row>
    <row r="102" spans="1:7" ht="51" x14ac:dyDescent="0.2">
      <c r="A102" s="10" t="s">
        <v>149</v>
      </c>
      <c r="B102" s="12" t="s">
        <v>150</v>
      </c>
      <c r="C102" s="15">
        <f t="shared" ref="C102:D102" si="47">C103</f>
        <v>1908600</v>
      </c>
      <c r="D102" s="15">
        <f t="shared" si="47"/>
        <v>1891900</v>
      </c>
    </row>
    <row r="103" spans="1:7" ht="63.75" x14ac:dyDescent="0.2">
      <c r="A103" s="10" t="s">
        <v>151</v>
      </c>
      <c r="B103" s="12" t="s">
        <v>152</v>
      </c>
      <c r="C103" s="15">
        <v>1908600</v>
      </c>
      <c r="D103" s="16">
        <v>1891900</v>
      </c>
    </row>
    <row r="104" spans="1:7" ht="16.5" customHeight="1" x14ac:dyDescent="0.2">
      <c r="A104" s="10" t="s">
        <v>153</v>
      </c>
      <c r="B104" s="12" t="s">
        <v>154</v>
      </c>
      <c r="C104" s="15">
        <f t="shared" ref="C104:D104" si="48">C105</f>
        <v>19440</v>
      </c>
      <c r="D104" s="15">
        <f t="shared" si="48"/>
        <v>19950</v>
      </c>
    </row>
    <row r="105" spans="1:7" ht="25.5" x14ac:dyDescent="0.2">
      <c r="A105" s="10" t="s">
        <v>155</v>
      </c>
      <c r="B105" s="12" t="s">
        <v>156</v>
      </c>
      <c r="C105" s="15">
        <v>19440</v>
      </c>
      <c r="D105" s="16">
        <v>19950</v>
      </c>
    </row>
    <row r="106" spans="1:7" x14ac:dyDescent="0.2">
      <c r="A106" s="10" t="s">
        <v>157</v>
      </c>
      <c r="B106" s="12" t="s">
        <v>158</v>
      </c>
      <c r="C106" s="15">
        <f t="shared" ref="C106:D106" si="49">C107</f>
        <v>37468600</v>
      </c>
      <c r="D106" s="15">
        <f t="shared" si="49"/>
        <v>20756000</v>
      </c>
    </row>
    <row r="107" spans="1:7" ht="25.5" x14ac:dyDescent="0.2">
      <c r="A107" s="10" t="s">
        <v>159</v>
      </c>
      <c r="B107" s="12" t="s">
        <v>160</v>
      </c>
      <c r="C107" s="15">
        <f t="shared" ref="C107:D107" si="50">SUM(C108:C114)</f>
        <v>37468600</v>
      </c>
      <c r="D107" s="15">
        <f t="shared" si="50"/>
        <v>20756000</v>
      </c>
    </row>
    <row r="108" spans="1:7" ht="51" x14ac:dyDescent="0.2">
      <c r="A108" s="1" t="s">
        <v>198</v>
      </c>
      <c r="B108" s="3" t="s">
        <v>199</v>
      </c>
      <c r="C108" s="18">
        <v>16784000</v>
      </c>
      <c r="D108" s="16">
        <v>16763100</v>
      </c>
    </row>
    <row r="109" spans="1:7" ht="127.5" x14ac:dyDescent="0.2">
      <c r="A109" s="4" t="s">
        <v>200</v>
      </c>
      <c r="B109" s="3" t="s">
        <v>201</v>
      </c>
      <c r="C109" s="18">
        <v>494800</v>
      </c>
      <c r="D109" s="16">
        <v>494800</v>
      </c>
    </row>
    <row r="110" spans="1:7" ht="63.75" x14ac:dyDescent="0.2">
      <c r="A110" s="5" t="s">
        <v>202</v>
      </c>
      <c r="B110" s="3" t="s">
        <v>203</v>
      </c>
      <c r="C110" s="18">
        <v>566300</v>
      </c>
      <c r="D110" s="16">
        <v>677900</v>
      </c>
    </row>
    <row r="111" spans="1:7" ht="63.75" x14ac:dyDescent="0.2">
      <c r="A111" s="6" t="s">
        <v>204</v>
      </c>
      <c r="B111" s="3" t="s">
        <v>205</v>
      </c>
      <c r="C111" s="18">
        <v>206300</v>
      </c>
      <c r="D111" s="16">
        <v>215200</v>
      </c>
    </row>
    <row r="112" spans="1:7" ht="51" x14ac:dyDescent="0.2">
      <c r="A112" s="6" t="s">
        <v>231</v>
      </c>
      <c r="B112" s="3" t="s">
        <v>232</v>
      </c>
      <c r="C112" s="19">
        <v>18222700</v>
      </c>
      <c r="D112" s="16">
        <v>0</v>
      </c>
    </row>
    <row r="113" spans="1:4" ht="63.75" x14ac:dyDescent="0.2">
      <c r="A113" s="6" t="s">
        <v>233</v>
      </c>
      <c r="B113" s="3" t="s">
        <v>234</v>
      </c>
      <c r="C113" s="19">
        <v>0</v>
      </c>
      <c r="D113" s="16">
        <v>1410500</v>
      </c>
    </row>
    <row r="114" spans="1:4" ht="25.5" x14ac:dyDescent="0.2">
      <c r="A114" s="6" t="s">
        <v>206</v>
      </c>
      <c r="B114" s="3" t="s">
        <v>207</v>
      </c>
      <c r="C114" s="18">
        <v>1194500</v>
      </c>
      <c r="D114" s="16">
        <v>1194500</v>
      </c>
    </row>
    <row r="115" spans="1:4" ht="25.5" x14ac:dyDescent="0.2">
      <c r="A115" s="10" t="s">
        <v>161</v>
      </c>
      <c r="B115" s="12" t="s">
        <v>162</v>
      </c>
      <c r="C115" s="15">
        <f t="shared" ref="C115:D115" si="51">C116+C127+C129</f>
        <v>245192000</v>
      </c>
      <c r="D115" s="15">
        <f t="shared" si="51"/>
        <v>244115600</v>
      </c>
    </row>
    <row r="116" spans="1:4" ht="38.25" x14ac:dyDescent="0.2">
      <c r="A116" s="10" t="s">
        <v>163</v>
      </c>
      <c r="B116" s="12" t="s">
        <v>164</v>
      </c>
      <c r="C116" s="15">
        <f t="shared" ref="C116:D116" si="52">C117</f>
        <v>9109600</v>
      </c>
      <c r="D116" s="15">
        <f t="shared" si="52"/>
        <v>9146200</v>
      </c>
    </row>
    <row r="117" spans="1:4" ht="38.25" x14ac:dyDescent="0.2">
      <c r="A117" s="10" t="s">
        <v>165</v>
      </c>
      <c r="B117" s="12" t="s">
        <v>166</v>
      </c>
      <c r="C117" s="15">
        <f t="shared" ref="C117:D117" si="53">SUM(C118:C126)</f>
        <v>9109600</v>
      </c>
      <c r="D117" s="15">
        <f t="shared" si="53"/>
        <v>9146200</v>
      </c>
    </row>
    <row r="118" spans="1:4" ht="53.25" customHeight="1" x14ac:dyDescent="0.2">
      <c r="A118" s="4" t="s">
        <v>208</v>
      </c>
      <c r="B118" s="2" t="s">
        <v>209</v>
      </c>
      <c r="C118" s="18">
        <v>1363300</v>
      </c>
      <c r="D118" s="18">
        <v>1363300</v>
      </c>
    </row>
    <row r="119" spans="1:4" ht="25.5" x14ac:dyDescent="0.2">
      <c r="A119" s="1" t="s">
        <v>210</v>
      </c>
      <c r="B119" s="2" t="s">
        <v>211</v>
      </c>
      <c r="C119" s="18">
        <v>1741900</v>
      </c>
      <c r="D119" s="16">
        <v>1741900</v>
      </c>
    </row>
    <row r="120" spans="1:4" ht="63.75" x14ac:dyDescent="0.2">
      <c r="A120" s="4" t="s">
        <v>212</v>
      </c>
      <c r="B120" s="2" t="s">
        <v>213</v>
      </c>
      <c r="C120" s="18">
        <v>1757700</v>
      </c>
      <c r="D120" s="16">
        <v>1757700</v>
      </c>
    </row>
    <row r="121" spans="1:4" ht="51" x14ac:dyDescent="0.2">
      <c r="A121" s="1" t="s">
        <v>214</v>
      </c>
      <c r="B121" s="2" t="s">
        <v>215</v>
      </c>
      <c r="C121" s="18">
        <v>1069800</v>
      </c>
      <c r="D121" s="16">
        <v>1069800</v>
      </c>
    </row>
    <row r="122" spans="1:4" ht="51" x14ac:dyDescent="0.2">
      <c r="A122" s="1" t="s">
        <v>216</v>
      </c>
      <c r="B122" s="2" t="s">
        <v>217</v>
      </c>
      <c r="C122" s="18">
        <v>1747300</v>
      </c>
      <c r="D122" s="16">
        <v>1747300</v>
      </c>
    </row>
    <row r="123" spans="1:4" ht="63.75" x14ac:dyDescent="0.2">
      <c r="A123" s="4" t="s">
        <v>218</v>
      </c>
      <c r="B123" s="2" t="s">
        <v>219</v>
      </c>
      <c r="C123" s="18">
        <v>400800</v>
      </c>
      <c r="D123" s="16">
        <v>400800</v>
      </c>
    </row>
    <row r="124" spans="1:4" ht="89.25" x14ac:dyDescent="0.2">
      <c r="A124" s="4" t="s">
        <v>220</v>
      </c>
      <c r="B124" s="2" t="s">
        <v>221</v>
      </c>
      <c r="C124" s="18">
        <v>700</v>
      </c>
      <c r="D124" s="16">
        <v>700</v>
      </c>
    </row>
    <row r="125" spans="1:4" ht="51" x14ac:dyDescent="0.2">
      <c r="A125" s="1" t="s">
        <v>222</v>
      </c>
      <c r="B125" s="2" t="s">
        <v>223</v>
      </c>
      <c r="C125" s="18">
        <v>63400</v>
      </c>
      <c r="D125" s="16">
        <v>63400</v>
      </c>
    </row>
    <row r="126" spans="1:4" ht="89.25" x14ac:dyDescent="0.2">
      <c r="A126" s="6" t="s">
        <v>224</v>
      </c>
      <c r="B126" s="2" t="s">
        <v>225</v>
      </c>
      <c r="C126" s="18">
        <v>964700</v>
      </c>
      <c r="D126" s="16">
        <v>1001300</v>
      </c>
    </row>
    <row r="127" spans="1:4" ht="51" x14ac:dyDescent="0.2">
      <c r="A127" s="10" t="s">
        <v>167</v>
      </c>
      <c r="B127" s="12" t="s">
        <v>168</v>
      </c>
      <c r="C127" s="15">
        <v>100</v>
      </c>
      <c r="D127" s="15">
        <v>21900</v>
      </c>
    </row>
    <row r="128" spans="1:4" ht="63.75" x14ac:dyDescent="0.2">
      <c r="A128" s="10" t="s">
        <v>169</v>
      </c>
      <c r="B128" s="12" t="s">
        <v>170</v>
      </c>
      <c r="C128" s="15">
        <v>2400</v>
      </c>
      <c r="D128" s="16">
        <v>2200</v>
      </c>
    </row>
    <row r="129" spans="1:4" x14ac:dyDescent="0.2">
      <c r="A129" s="10" t="s">
        <v>171</v>
      </c>
      <c r="B129" s="12" t="s">
        <v>172</v>
      </c>
      <c r="C129" s="15">
        <f t="shared" ref="C129:D129" si="54">C130</f>
        <v>236082300</v>
      </c>
      <c r="D129" s="15">
        <f t="shared" si="54"/>
        <v>234947500</v>
      </c>
    </row>
    <row r="130" spans="1:4" ht="25.5" x14ac:dyDescent="0.2">
      <c r="A130" s="10" t="s">
        <v>173</v>
      </c>
      <c r="B130" s="12" t="s">
        <v>174</v>
      </c>
      <c r="C130" s="15">
        <f t="shared" ref="C130:D130" si="55">C131+C132</f>
        <v>236082300</v>
      </c>
      <c r="D130" s="15">
        <f t="shared" si="55"/>
        <v>234947500</v>
      </c>
    </row>
    <row r="131" spans="1:4" ht="93" customHeight="1" x14ac:dyDescent="0.2">
      <c r="A131" s="4" t="s">
        <v>226</v>
      </c>
      <c r="B131" s="2" t="s">
        <v>227</v>
      </c>
      <c r="C131" s="18">
        <v>169799500</v>
      </c>
      <c r="D131" s="16">
        <v>166188600</v>
      </c>
    </row>
    <row r="132" spans="1:4" ht="54.75" customHeight="1" x14ac:dyDescent="0.2">
      <c r="A132" s="1" t="s">
        <v>228</v>
      </c>
      <c r="B132" s="2" t="s">
        <v>229</v>
      </c>
      <c r="C132" s="18">
        <v>66282800</v>
      </c>
      <c r="D132" s="16">
        <v>68758900</v>
      </c>
    </row>
    <row r="133" spans="1:4" x14ac:dyDescent="0.2">
      <c r="A133" s="10" t="s">
        <v>175</v>
      </c>
      <c r="B133" s="12" t="s">
        <v>176</v>
      </c>
      <c r="C133" s="15">
        <f t="shared" ref="C133:D133" si="56">C134</f>
        <v>7794560.3799999999</v>
      </c>
      <c r="D133" s="15">
        <f t="shared" si="56"/>
        <v>7794560.3799999999</v>
      </c>
    </row>
    <row r="134" spans="1:4" ht="63.75" x14ac:dyDescent="0.2">
      <c r="A134" s="10" t="s">
        <v>177</v>
      </c>
      <c r="B134" s="12" t="s">
        <v>178</v>
      </c>
      <c r="C134" s="15">
        <f t="shared" ref="C134:D134" si="57">C135</f>
        <v>7794560.3799999999</v>
      </c>
      <c r="D134" s="15">
        <f t="shared" si="57"/>
        <v>7794560.3799999999</v>
      </c>
    </row>
    <row r="135" spans="1:4" ht="63.75" x14ac:dyDescent="0.2">
      <c r="A135" s="10" t="s">
        <v>177</v>
      </c>
      <c r="B135" s="12" t="s">
        <v>179</v>
      </c>
      <c r="C135" s="15">
        <f t="shared" ref="C135:D135" si="58">SUM(C136:C139)</f>
        <v>7794560.3799999999</v>
      </c>
      <c r="D135" s="15">
        <f t="shared" si="58"/>
        <v>7794560.3799999999</v>
      </c>
    </row>
    <row r="136" spans="1:4" ht="63.75" x14ac:dyDescent="0.2">
      <c r="A136" s="10" t="s">
        <v>177</v>
      </c>
      <c r="B136" s="12" t="s">
        <v>180</v>
      </c>
      <c r="C136" s="15">
        <v>5840294.6299999999</v>
      </c>
      <c r="D136" s="15">
        <v>5840294.6299999999</v>
      </c>
    </row>
    <row r="137" spans="1:4" ht="63.75" x14ac:dyDescent="0.2">
      <c r="A137" s="10" t="s">
        <v>177</v>
      </c>
      <c r="B137" s="12" t="s">
        <v>181</v>
      </c>
      <c r="C137" s="15">
        <v>963513</v>
      </c>
      <c r="D137" s="15">
        <v>963513</v>
      </c>
    </row>
    <row r="138" spans="1:4" ht="63.75" x14ac:dyDescent="0.2">
      <c r="A138" s="10" t="s">
        <v>177</v>
      </c>
      <c r="B138" s="12" t="s">
        <v>182</v>
      </c>
      <c r="C138" s="15">
        <v>819672.75</v>
      </c>
      <c r="D138" s="15">
        <v>819672.75</v>
      </c>
    </row>
    <row r="139" spans="1:4" ht="63.75" x14ac:dyDescent="0.2">
      <c r="A139" s="10" t="s">
        <v>177</v>
      </c>
      <c r="B139" s="12" t="s">
        <v>183</v>
      </c>
      <c r="C139" s="15">
        <v>171080</v>
      </c>
      <c r="D139" s="15">
        <v>171080</v>
      </c>
    </row>
    <row r="140" spans="1:4" ht="12.75" customHeight="1" x14ac:dyDescent="0.2">
      <c r="A140" s="31" t="s">
        <v>0</v>
      </c>
      <c r="B140" s="32" t="s">
        <v>1</v>
      </c>
      <c r="C140" s="33">
        <f>C7+C99</f>
        <v>888195552.38</v>
      </c>
      <c r="D140" s="33">
        <f>D7+D99</f>
        <v>896148625.38</v>
      </c>
    </row>
    <row r="141" spans="1:4" ht="12.75" customHeight="1" x14ac:dyDescent="0.2">
      <c r="A141" s="46"/>
      <c r="B141" s="46"/>
      <c r="C141" s="14"/>
      <c r="D141" s="14"/>
    </row>
    <row r="142" spans="1:4" ht="12.75" customHeight="1" x14ac:dyDescent="0.2">
      <c r="A142" s="46"/>
      <c r="B142" s="46"/>
      <c r="C142" s="47"/>
      <c r="D142" s="47"/>
    </row>
  </sheetData>
  <mergeCells count="8">
    <mergeCell ref="A141:B141"/>
    <mergeCell ref="A142:B142"/>
    <mergeCell ref="C142:D142"/>
    <mergeCell ref="B2:D2"/>
    <mergeCell ref="A3:D3"/>
    <mergeCell ref="A5:A6"/>
    <mergeCell ref="B5:B6"/>
    <mergeCell ref="C5:D5"/>
  </mergeCells>
  <conditionalFormatting sqref="C20">
    <cfRule type="cellIs" priority="2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8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defaultRowHeight="12.75" x14ac:dyDescent="0.2"/>
  <sheetData>
    <row r="1" spans="1:2" x14ac:dyDescent="0.2">
      <c r="A1" t="s">
        <v>184</v>
      </c>
      <c r="B1" t="s">
        <v>185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_params</vt:lpstr>
      <vt:lpstr>Доходы!APPT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rep:2.54.0.65</dc:description>
  <cp:lastModifiedBy>comp</cp:lastModifiedBy>
  <cp:lastPrinted>2022-10-18T02:27:36Z</cp:lastPrinted>
  <dcterms:created xsi:type="dcterms:W3CDTF">2022-10-18T01:49:10Z</dcterms:created>
  <dcterms:modified xsi:type="dcterms:W3CDTF">2023-10-31T04:24:48Z</dcterms:modified>
</cp:coreProperties>
</file>