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535" windowWidth="28830" windowHeight="7155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F62" i="2" l="1"/>
  <c r="E64" i="2"/>
  <c r="H18" i="2" l="1"/>
  <c r="G18" i="2"/>
  <c r="F15" i="2"/>
  <c r="G15" i="2"/>
  <c r="H15" i="2"/>
  <c r="G22" i="2" l="1"/>
  <c r="K20" i="2" l="1"/>
  <c r="J20" i="2"/>
  <c r="I20" i="2"/>
  <c r="H20" i="2"/>
  <c r="G20" i="2"/>
  <c r="F20" i="2"/>
  <c r="K19" i="2"/>
  <c r="J19" i="2"/>
  <c r="I19" i="2"/>
  <c r="H19" i="2"/>
  <c r="G19" i="2"/>
  <c r="F19" i="2"/>
  <c r="K18" i="2"/>
  <c r="J18" i="2"/>
  <c r="I18" i="2"/>
  <c r="F18" i="2"/>
  <c r="K17" i="2"/>
  <c r="J17" i="2"/>
  <c r="I17" i="2"/>
  <c r="H17" i="2"/>
  <c r="G17" i="2"/>
  <c r="F17" i="2"/>
  <c r="K16" i="2"/>
  <c r="J16" i="2"/>
  <c r="I16" i="2"/>
  <c r="H16" i="2"/>
  <c r="G16" i="2"/>
  <c r="F16" i="2"/>
  <c r="K15" i="2"/>
  <c r="J15" i="2"/>
  <c r="I15" i="2"/>
  <c r="K14" i="2"/>
  <c r="J14" i="2"/>
  <c r="I14" i="2"/>
  <c r="I12" i="2" s="1"/>
  <c r="I11" i="2" s="1"/>
  <c r="H14" i="2"/>
  <c r="G14" i="2"/>
  <c r="F14" i="2"/>
  <c r="K62" i="2"/>
  <c r="K61" i="2" s="1"/>
  <c r="J62" i="2"/>
  <c r="J61" i="2" s="1"/>
  <c r="I62" i="2"/>
  <c r="I61" i="2" s="1"/>
  <c r="H62" i="2"/>
  <c r="H61" i="2" s="1"/>
  <c r="G62" i="2"/>
  <c r="G61" i="2" s="1"/>
  <c r="F61" i="2"/>
  <c r="K52" i="2"/>
  <c r="J52" i="2"/>
  <c r="I52" i="2"/>
  <c r="I51" i="2" s="1"/>
  <c r="H52" i="2"/>
  <c r="H51" i="2" s="1"/>
  <c r="G52" i="2"/>
  <c r="G51" i="2" s="1"/>
  <c r="F52" i="2"/>
  <c r="F51" i="2" s="1"/>
  <c r="K51" i="2"/>
  <c r="J51" i="2"/>
  <c r="K42" i="2"/>
  <c r="K41" i="2" s="1"/>
  <c r="J42" i="2"/>
  <c r="J41" i="2" s="1"/>
  <c r="I42" i="2"/>
  <c r="I41" i="2" s="1"/>
  <c r="H42" i="2"/>
  <c r="H41" i="2" s="1"/>
  <c r="G42" i="2"/>
  <c r="F42" i="2"/>
  <c r="F41" i="2" s="1"/>
  <c r="G41" i="2"/>
  <c r="K32" i="2"/>
  <c r="K31" i="2" s="1"/>
  <c r="J32" i="2"/>
  <c r="J31" i="2" s="1"/>
  <c r="I32" i="2"/>
  <c r="I31" i="2" s="1"/>
  <c r="H32" i="2"/>
  <c r="H31" i="2" s="1"/>
  <c r="G32" i="2"/>
  <c r="G31" i="2" s="1"/>
  <c r="F32" i="2"/>
  <c r="F31" i="2" s="1"/>
  <c r="K22" i="2"/>
  <c r="K21" i="2" s="1"/>
  <c r="J22" i="2"/>
  <c r="J21" i="2" s="1"/>
  <c r="I22" i="2"/>
  <c r="I21" i="2" s="1"/>
  <c r="H22" i="2"/>
  <c r="H21" i="2" s="1"/>
  <c r="F22" i="2"/>
  <c r="F21" i="2" s="1"/>
  <c r="G21" i="2"/>
  <c r="E70" i="2"/>
  <c r="E69" i="2"/>
  <c r="E68" i="2"/>
  <c r="E67" i="2"/>
  <c r="E66" i="2"/>
  <c r="E65" i="2"/>
  <c r="E60" i="2"/>
  <c r="E59" i="2"/>
  <c r="E58" i="2"/>
  <c r="E57" i="2"/>
  <c r="E56" i="2"/>
  <c r="E55" i="2"/>
  <c r="E54" i="2"/>
  <c r="E44" i="2"/>
  <c r="E42" i="2" s="1"/>
  <c r="E41" i="2" s="1"/>
  <c r="E39" i="2"/>
  <c r="E38" i="2"/>
  <c r="E37" i="2"/>
  <c r="E36" i="2"/>
  <c r="E35" i="2"/>
  <c r="E34" i="2"/>
  <c r="E29" i="2"/>
  <c r="E26" i="2"/>
  <c r="E24" i="2"/>
  <c r="E22" i="2" s="1"/>
  <c r="E19" i="2"/>
  <c r="G12" i="2" l="1"/>
  <c r="E62" i="2"/>
  <c r="E61" i="2" s="1"/>
  <c r="E20" i="2"/>
  <c r="K12" i="2"/>
  <c r="K11" i="2" s="1"/>
  <c r="J12" i="2"/>
  <c r="J11" i="2" s="1"/>
  <c r="E52" i="2"/>
  <c r="E51" i="2" s="1"/>
  <c r="E15" i="2"/>
  <c r="E17" i="2"/>
  <c r="E32" i="2"/>
  <c r="E18" i="2"/>
  <c r="E31" i="2"/>
  <c r="H12" i="2"/>
  <c r="H11" i="2" s="1"/>
  <c r="F12" i="2"/>
  <c r="F11" i="2" s="1"/>
  <c r="E16" i="2"/>
  <c r="G11" i="2"/>
  <c r="E14" i="2"/>
  <c r="E21" i="2"/>
  <c r="E12" i="2" l="1"/>
  <c r="E11" i="2"/>
</calcChain>
</file>

<file path=xl/comments1.xml><?xml version="1.0" encoding="utf-8"?>
<comments xmlns="http://schemas.openxmlformats.org/spreadsheetml/2006/main">
  <authors>
    <author>Автор</author>
  </authors>
  <commentLis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ВКР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ВКР</t>
        </r>
      </text>
    </comment>
  </commentList>
</comments>
</file>

<file path=xl/sharedStrings.xml><?xml version="1.0" encoding="utf-8"?>
<sst xmlns="http://schemas.openxmlformats.org/spreadsheetml/2006/main" count="85" uniqueCount="31">
  <si>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</si>
  <si>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</si>
  <si>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</si>
  <si>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</si>
  <si>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</si>
  <si>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</si>
  <si>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</si>
  <si>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</si>
  <si>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</si>
  <si>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</si>
  <si>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</si>
  <si>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</si>
  <si>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</si>
  <si>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</si>
  <si>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</si>
  <si>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</si>
  <si>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</si>
  <si>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</si>
  <si>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</si>
  <si>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Дошкольное образование</t>
  </si>
  <si>
    <t>Общее образование</t>
  </si>
  <si>
    <t>Дополнительное образование</t>
  </si>
  <si>
    <t>Обеспечение реализации муниципальной программы</t>
  </si>
  <si>
    <t>01</t>
  </si>
  <si>
    <t>"Развитие образования в муниципальном</t>
  </si>
  <si>
    <t>Развитие образования в муниципальном образовании "Катангский район"</t>
  </si>
  <si>
    <t xml:space="preserve">Приложение № 5 </t>
  </si>
  <si>
    <t>иные источники (спонсорские)</t>
  </si>
  <si>
    <t>образовании "Катангский район" на 2023-2028 годы"</t>
  </si>
  <si>
    <t>иные межбюджетные трансферты из бюджетов сельских поселений</t>
  </si>
  <si>
    <t xml:space="preserve">Организация отдыха и оздоравление  детей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</si>
</sst>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5" fontId="9" fillId="2" borderId="1" xfId="1" applyNumberFormat="1" applyFont="1" applyFill="1" applyBorder="1" applyAlignment="1">
      <alignment horizontal="right" vertical="center" wrapText="1"/>
    </xf>
    <xf numFmtId="165" fontId="9" fillId="2" borderId="1" xfId="1" applyNumberFormat="1" applyFont="1" applyFill="1" applyBorder="1" applyAlignment="1">
      <alignment horizontal="right" vertical="center"/>
    </xf>
    <xf numFmtId="165" fontId="5" fillId="2" borderId="1" xfId="1" applyNumberFormat="1" applyFont="1" applyFill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/>
    </xf>
    <xf numFmtId="0" fontId="0" fillId="0" borderId="0" xfId="0" applyFill="1"/>
    <xf numFmtId="165" fontId="9" fillId="0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0"/>
  <sheetViews>
    <sheetView tabSelected="1" zoomScaleNormal="100" zoomScaleSheetLayoutView="100" workbookViewId="0">
      <selection activeCell="Q15" sqref="Q15"/>
    </sheetView>
  </sheetViews>
  <sheetFormatPr defaultRowHeight="15" x14ac:dyDescent="0.25"/>
  <cols>
    <col min="1" max="1" width="6.140625" customWidth="1"/>
    <col min="2" max="2" width="6.42578125" customWidth="1"/>
    <col min="3" max="3" width="25.42578125" customWidth="1"/>
    <col min="4" max="4" width="21.42578125" customWidth="1"/>
    <col min="5" max="5" width="11.42578125" customWidth="1"/>
    <col min="6" max="6" width="12.5703125" style="12" customWidth="1"/>
    <col min="7" max="7" width="12.85546875" style="12" customWidth="1"/>
    <col min="8" max="8" width="12.42578125" style="12" customWidth="1"/>
    <col min="9" max="9" width="12" style="12" customWidth="1"/>
    <col min="10" max="10" width="12" customWidth="1"/>
    <col min="11" max="11" width="15.7109375" customWidth="1"/>
  </cols>
  <sheetData>
    <row r="1" spans="1:12" ht="15.75" x14ac:dyDescent="0.25">
      <c r="A1" s="17"/>
      <c r="B1" s="17"/>
      <c r="C1" s="17"/>
      <c r="H1" s="36" t="s">
        <v>26</v>
      </c>
    </row>
    <row r="2" spans="1:12" ht="15.75" x14ac:dyDescent="0.25">
      <c r="A2" s="1"/>
      <c r="H2" s="37" t="s">
        <v>0</v>
      </c>
    </row>
    <row r="3" spans="1:12" ht="15.75" x14ac:dyDescent="0.25">
      <c r="A3" s="1"/>
      <c r="H3" s="37" t="s">
        <v>24</v>
      </c>
    </row>
    <row r="4" spans="1:12" ht="15.75" x14ac:dyDescent="0.25">
      <c r="A4" s="1"/>
      <c r="H4" s="37" t="s">
        <v>28</v>
      </c>
    </row>
    <row r="5" spans="1:12" ht="15.75" x14ac:dyDescent="0.25">
      <c r="A5" s="1"/>
    </row>
    <row r="6" spans="1:12" ht="15.75" x14ac:dyDescent="0.25">
      <c r="A6" s="18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2" ht="15.75" customHeight="1" x14ac:dyDescent="0.25">
      <c r="A7" s="19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2" ht="38.25" customHeight="1" x14ac:dyDescent="0.25">
      <c r="A8" s="20" t="s">
        <v>1</v>
      </c>
      <c r="B8" s="20"/>
      <c r="C8" s="20" t="s">
        <v>2</v>
      </c>
      <c r="D8" s="20" t="s">
        <v>3</v>
      </c>
      <c r="E8" s="20" t="s">
        <v>4</v>
      </c>
      <c r="F8" s="20"/>
      <c r="G8" s="20"/>
      <c r="H8" s="20"/>
      <c r="I8" s="20"/>
      <c r="J8" s="20"/>
      <c r="K8" s="20"/>
      <c r="L8" s="2"/>
    </row>
    <row r="9" spans="1:12" x14ac:dyDescent="0.25">
      <c r="A9" s="20"/>
      <c r="B9" s="20"/>
      <c r="C9" s="20"/>
      <c r="D9" s="20"/>
      <c r="E9" s="20" t="s">
        <v>5</v>
      </c>
      <c r="F9" s="21">
        <v>2023</v>
      </c>
      <c r="G9" s="21">
        <v>2024</v>
      </c>
      <c r="H9" s="21">
        <v>2025</v>
      </c>
      <c r="I9" s="21">
        <v>2026</v>
      </c>
      <c r="J9" s="20">
        <v>2027</v>
      </c>
      <c r="K9" s="20">
        <v>2028</v>
      </c>
      <c r="L9" s="2"/>
    </row>
    <row r="10" spans="1:12" x14ac:dyDescent="0.25">
      <c r="A10" s="6" t="s">
        <v>6</v>
      </c>
      <c r="B10" s="6" t="s">
        <v>7</v>
      </c>
      <c r="C10" s="20"/>
      <c r="D10" s="20"/>
      <c r="E10" s="20"/>
      <c r="F10" s="21"/>
      <c r="G10" s="21"/>
      <c r="H10" s="21"/>
      <c r="I10" s="21"/>
      <c r="J10" s="20"/>
      <c r="K10" s="20"/>
      <c r="L10" s="2"/>
    </row>
    <row r="11" spans="1:12" x14ac:dyDescent="0.25">
      <c r="A11" s="22" t="s">
        <v>23</v>
      </c>
      <c r="B11" s="23"/>
      <c r="C11" s="24" t="s">
        <v>25</v>
      </c>
      <c r="D11" s="3" t="s">
        <v>8</v>
      </c>
      <c r="E11" s="8">
        <f>SUM(F11:K11)</f>
        <v>2150880.7000000002</v>
      </c>
      <c r="F11" s="13">
        <f>F12</f>
        <v>420698.6</v>
      </c>
      <c r="G11" s="13">
        <f t="shared" ref="G11:K11" si="0">G12</f>
        <v>359799.7</v>
      </c>
      <c r="H11" s="13">
        <f t="shared" si="0"/>
        <v>362159.5</v>
      </c>
      <c r="I11" s="13">
        <f t="shared" si="0"/>
        <v>333740.90000000002</v>
      </c>
      <c r="J11" s="9">
        <f t="shared" si="0"/>
        <v>336141</v>
      </c>
      <c r="K11" s="9">
        <f t="shared" si="0"/>
        <v>338341</v>
      </c>
      <c r="L11" s="2"/>
    </row>
    <row r="12" spans="1:12" ht="22.5" x14ac:dyDescent="0.25">
      <c r="A12" s="22"/>
      <c r="B12" s="23"/>
      <c r="C12" s="24"/>
      <c r="D12" s="7" t="s">
        <v>9</v>
      </c>
      <c r="E12" s="10">
        <f>SUM(F12:K12)</f>
        <v>2150880.7000000002</v>
      </c>
      <c r="F12" s="14">
        <f t="shared" ref="F12:K12" si="1">F14+F15+F16+F17+F18+F19+F20</f>
        <v>420698.6</v>
      </c>
      <c r="G12" s="14">
        <f t="shared" si="1"/>
        <v>359799.7</v>
      </c>
      <c r="H12" s="14">
        <f t="shared" si="1"/>
        <v>362159.5</v>
      </c>
      <c r="I12" s="14">
        <f t="shared" si="1"/>
        <v>333740.90000000002</v>
      </c>
      <c r="J12" s="11">
        <f t="shared" si="1"/>
        <v>336141</v>
      </c>
      <c r="K12" s="11">
        <f t="shared" si="1"/>
        <v>338341</v>
      </c>
      <c r="L12" s="2"/>
    </row>
    <row r="13" spans="1:12" x14ac:dyDescent="0.25">
      <c r="A13" s="22"/>
      <c r="B13" s="23"/>
      <c r="C13" s="24"/>
      <c r="D13" s="4" t="s">
        <v>10</v>
      </c>
      <c r="E13" s="10"/>
      <c r="F13" s="14"/>
      <c r="G13" s="14"/>
      <c r="H13" s="14"/>
      <c r="I13" s="16"/>
      <c r="J13" s="11"/>
      <c r="K13" s="11"/>
      <c r="L13" s="2"/>
    </row>
    <row r="14" spans="1:12" ht="39" customHeight="1" x14ac:dyDescent="0.25">
      <c r="A14" s="22"/>
      <c r="B14" s="23"/>
      <c r="C14" s="24"/>
      <c r="D14" s="5" t="s">
        <v>11</v>
      </c>
      <c r="E14" s="10">
        <f>SUM(F14:K14)</f>
        <v>923551.40000000014</v>
      </c>
      <c r="F14" s="14">
        <f>F24+F34+F44+F54+F64</f>
        <v>161643.6</v>
      </c>
      <c r="G14" s="14">
        <f t="shared" ref="G14:K14" si="2">G24+G34+G44+G54+G64</f>
        <v>140155.5</v>
      </c>
      <c r="H14" s="14">
        <f t="shared" si="2"/>
        <v>143864</v>
      </c>
      <c r="I14" s="14">
        <f t="shared" si="2"/>
        <v>156962.70000000001</v>
      </c>
      <c r="J14" s="11">
        <f t="shared" si="2"/>
        <v>159362.80000000002</v>
      </c>
      <c r="K14" s="11">
        <f t="shared" si="2"/>
        <v>161562.80000000002</v>
      </c>
      <c r="L14" s="2"/>
    </row>
    <row r="15" spans="1:12" ht="38.25" customHeight="1" x14ac:dyDescent="0.25">
      <c r="A15" s="22"/>
      <c r="B15" s="23"/>
      <c r="C15" s="24"/>
      <c r="D15" s="5" t="s">
        <v>12</v>
      </c>
      <c r="E15" s="10">
        <f>SUM(F15:K15)</f>
        <v>23661.3</v>
      </c>
      <c r="F15" s="14">
        <f t="shared" ref="F15:K15" si="3">F25+F35+F45+F55+F65</f>
        <v>3554</v>
      </c>
      <c r="G15" s="14">
        <f t="shared" si="3"/>
        <v>4719</v>
      </c>
      <c r="H15" s="14">
        <f t="shared" si="3"/>
        <v>3370.3</v>
      </c>
      <c r="I15" s="14">
        <f t="shared" si="3"/>
        <v>4006</v>
      </c>
      <c r="J15" s="11">
        <f t="shared" si="3"/>
        <v>4006</v>
      </c>
      <c r="K15" s="11">
        <f t="shared" si="3"/>
        <v>4006</v>
      </c>
      <c r="L15" s="2"/>
    </row>
    <row r="16" spans="1:12" ht="34.5" customHeight="1" x14ac:dyDescent="0.25">
      <c r="A16" s="22"/>
      <c r="B16" s="23"/>
      <c r="C16" s="24"/>
      <c r="D16" s="5" t="s">
        <v>13</v>
      </c>
      <c r="E16" s="10">
        <f t="shared" ref="E16:E20" si="4">SUM(F16:K16)</f>
        <v>1152891.5999999999</v>
      </c>
      <c r="F16" s="14">
        <f t="shared" ref="F16:K16" si="5">F26+F36+F46+F56+F66</f>
        <v>246769</v>
      </c>
      <c r="G16" s="14">
        <f t="shared" si="5"/>
        <v>205588</v>
      </c>
      <c r="H16" s="14">
        <f t="shared" si="5"/>
        <v>205588</v>
      </c>
      <c r="I16" s="14">
        <f t="shared" si="5"/>
        <v>164982.20000000001</v>
      </c>
      <c r="J16" s="11">
        <f t="shared" si="5"/>
        <v>164982.20000000001</v>
      </c>
      <c r="K16" s="11">
        <f t="shared" si="5"/>
        <v>164982.20000000001</v>
      </c>
      <c r="L16" s="2"/>
    </row>
    <row r="17" spans="1:12" ht="67.5" x14ac:dyDescent="0.25">
      <c r="A17" s="22"/>
      <c r="B17" s="23"/>
      <c r="C17" s="24"/>
      <c r="D17" s="5" t="s">
        <v>14</v>
      </c>
      <c r="E17" s="10">
        <f t="shared" si="4"/>
        <v>50204.3</v>
      </c>
      <c r="F17" s="14">
        <f t="shared" ref="F17:K17" si="6">F27+F37+F47+F57+F67</f>
        <v>8541.2999999999993</v>
      </c>
      <c r="G17" s="14">
        <f t="shared" si="6"/>
        <v>9146.5</v>
      </c>
      <c r="H17" s="14">
        <f t="shared" si="6"/>
        <v>9146.5</v>
      </c>
      <c r="I17" s="14">
        <f t="shared" si="6"/>
        <v>7790</v>
      </c>
      <c r="J17" s="11">
        <f t="shared" si="6"/>
        <v>7790</v>
      </c>
      <c r="K17" s="11">
        <f t="shared" si="6"/>
        <v>7790</v>
      </c>
      <c r="L17" s="2"/>
    </row>
    <row r="18" spans="1:12" ht="43.5" customHeight="1" x14ac:dyDescent="0.25">
      <c r="A18" s="22"/>
      <c r="B18" s="23"/>
      <c r="C18" s="24"/>
      <c r="D18" s="5" t="s">
        <v>29</v>
      </c>
      <c r="E18" s="10">
        <f>SUM(F18:K18)</f>
        <v>572.09999999999991</v>
      </c>
      <c r="F18" s="14">
        <f t="shared" ref="F18:K18" si="7">F28+F38+F48+F58+F68</f>
        <v>190.7</v>
      </c>
      <c r="G18" s="14">
        <f t="shared" si="7"/>
        <v>190.7</v>
      </c>
      <c r="H18" s="14">
        <f t="shared" si="7"/>
        <v>190.7</v>
      </c>
      <c r="I18" s="14">
        <f t="shared" si="7"/>
        <v>0</v>
      </c>
      <c r="J18" s="11">
        <f t="shared" si="7"/>
        <v>0</v>
      </c>
      <c r="K18" s="11">
        <f t="shared" si="7"/>
        <v>0</v>
      </c>
      <c r="L18" s="2"/>
    </row>
    <row r="19" spans="1:12" ht="33.75" x14ac:dyDescent="0.25">
      <c r="A19" s="22"/>
      <c r="B19" s="23"/>
      <c r="C19" s="24"/>
      <c r="D19" s="7" t="s">
        <v>15</v>
      </c>
      <c r="E19" s="10">
        <f t="shared" si="4"/>
        <v>0</v>
      </c>
      <c r="F19" s="14">
        <f t="shared" ref="F19:K19" si="8">F29+F39+F49+F59+F69</f>
        <v>0</v>
      </c>
      <c r="G19" s="14">
        <f t="shared" si="8"/>
        <v>0</v>
      </c>
      <c r="H19" s="14">
        <f t="shared" si="8"/>
        <v>0</v>
      </c>
      <c r="I19" s="14">
        <f t="shared" si="8"/>
        <v>0</v>
      </c>
      <c r="J19" s="11">
        <f t="shared" si="8"/>
        <v>0</v>
      </c>
      <c r="K19" s="11">
        <f t="shared" si="8"/>
        <v>0</v>
      </c>
      <c r="L19" s="2"/>
    </row>
    <row r="20" spans="1:12" x14ac:dyDescent="0.25">
      <c r="A20" s="22"/>
      <c r="B20" s="23"/>
      <c r="C20" s="24"/>
      <c r="D20" s="7" t="s">
        <v>16</v>
      </c>
      <c r="E20" s="10">
        <f t="shared" si="4"/>
        <v>0</v>
      </c>
      <c r="F20" s="14">
        <f t="shared" ref="F20:K20" si="9">F30+F40+F50+F60+F70</f>
        <v>0</v>
      </c>
      <c r="G20" s="14">
        <f t="shared" si="9"/>
        <v>0</v>
      </c>
      <c r="H20" s="14">
        <f t="shared" si="9"/>
        <v>0</v>
      </c>
      <c r="I20" s="14">
        <f t="shared" si="9"/>
        <v>0</v>
      </c>
      <c r="J20" s="11">
        <f t="shared" si="9"/>
        <v>0</v>
      </c>
      <c r="K20" s="11">
        <f t="shared" si="9"/>
        <v>0</v>
      </c>
      <c r="L20" s="2"/>
    </row>
    <row r="21" spans="1:12" x14ac:dyDescent="0.25">
      <c r="A21" s="22" t="s">
        <v>23</v>
      </c>
      <c r="B21" s="23">
        <v>1</v>
      </c>
      <c r="C21" s="24" t="s">
        <v>19</v>
      </c>
      <c r="D21" s="3" t="s">
        <v>8</v>
      </c>
      <c r="E21" s="8">
        <f>SUM(F21:K21)</f>
        <v>415671.89999999997</v>
      </c>
      <c r="F21" s="15">
        <f>F22</f>
        <v>88138.3</v>
      </c>
      <c r="G21" s="15">
        <f t="shared" ref="G21:K21" si="10">G22</f>
        <v>69152.399999999994</v>
      </c>
      <c r="H21" s="15">
        <f t="shared" si="10"/>
        <v>66034.399999999994</v>
      </c>
      <c r="I21" s="15">
        <f t="shared" si="10"/>
        <v>63715.6</v>
      </c>
      <c r="J21" s="8">
        <f t="shared" si="10"/>
        <v>64115.6</v>
      </c>
      <c r="K21" s="8">
        <f t="shared" si="10"/>
        <v>64515.6</v>
      </c>
      <c r="L21" s="2"/>
    </row>
    <row r="22" spans="1:12" ht="22.5" x14ac:dyDescent="0.25">
      <c r="A22" s="22"/>
      <c r="B22" s="23"/>
      <c r="C22" s="24"/>
      <c r="D22" s="7" t="s">
        <v>9</v>
      </c>
      <c r="E22" s="10">
        <f>SUM(E24:E25)</f>
        <v>93279.1</v>
      </c>
      <c r="F22" s="16">
        <f>F24+F25+F26+F27+F28+F29+F30</f>
        <v>88138.3</v>
      </c>
      <c r="G22" s="16">
        <f>G24+G25+G26+G27+G28+G29+G30</f>
        <v>69152.399999999994</v>
      </c>
      <c r="H22" s="16">
        <f t="shared" ref="H22:K22" si="11">H24+H25+H26+H27+H28+H29+H30</f>
        <v>66034.399999999994</v>
      </c>
      <c r="I22" s="16">
        <f t="shared" si="11"/>
        <v>63715.6</v>
      </c>
      <c r="J22" s="10">
        <f t="shared" si="11"/>
        <v>64115.6</v>
      </c>
      <c r="K22" s="10">
        <f t="shared" si="11"/>
        <v>64515.6</v>
      </c>
      <c r="L22" s="2"/>
    </row>
    <row r="23" spans="1:12" x14ac:dyDescent="0.25">
      <c r="A23" s="22"/>
      <c r="B23" s="23"/>
      <c r="C23" s="24"/>
      <c r="D23" s="4" t="s">
        <v>10</v>
      </c>
      <c r="E23" s="10"/>
      <c r="F23" s="14"/>
      <c r="G23" s="14"/>
      <c r="H23" s="14"/>
      <c r="I23" s="16"/>
      <c r="J23" s="11"/>
      <c r="K23" s="11"/>
      <c r="L23" s="2"/>
    </row>
    <row r="24" spans="1:12" ht="33.75" x14ac:dyDescent="0.25">
      <c r="A24" s="22"/>
      <c r="B24" s="23"/>
      <c r="C24" s="24"/>
      <c r="D24" s="5" t="s">
        <v>11</v>
      </c>
      <c r="E24" s="10">
        <f>SUM(F24:K24)</f>
        <v>93279.1</v>
      </c>
      <c r="F24" s="16">
        <v>15534.5</v>
      </c>
      <c r="G24" s="16">
        <v>11481.3</v>
      </c>
      <c r="H24" s="16">
        <v>8363.2999999999993</v>
      </c>
      <c r="I24" s="16">
        <v>18900</v>
      </c>
      <c r="J24" s="10">
        <v>19300</v>
      </c>
      <c r="K24" s="10">
        <v>19700</v>
      </c>
      <c r="L24" s="2"/>
    </row>
    <row r="25" spans="1:12" ht="33.75" x14ac:dyDescent="0.25">
      <c r="A25" s="22"/>
      <c r="B25" s="23"/>
      <c r="C25" s="24"/>
      <c r="D25" s="5" t="s">
        <v>12</v>
      </c>
      <c r="E25" s="10">
        <v>0</v>
      </c>
      <c r="F25" s="16">
        <v>0</v>
      </c>
      <c r="G25" s="16">
        <v>0</v>
      </c>
      <c r="H25" s="16">
        <v>0</v>
      </c>
      <c r="I25" s="16">
        <v>0</v>
      </c>
      <c r="J25" s="10">
        <v>0</v>
      </c>
      <c r="K25" s="10">
        <v>0</v>
      </c>
      <c r="L25" s="2"/>
    </row>
    <row r="26" spans="1:12" ht="33.75" x14ac:dyDescent="0.25">
      <c r="A26" s="22"/>
      <c r="B26" s="23"/>
      <c r="C26" s="24"/>
      <c r="D26" s="5" t="s">
        <v>13</v>
      </c>
      <c r="E26" s="10">
        <f>SUM(F26:K26)</f>
        <v>322392.8</v>
      </c>
      <c r="F26" s="16">
        <v>72603.8</v>
      </c>
      <c r="G26" s="16">
        <v>57671.1</v>
      </c>
      <c r="H26" s="16">
        <v>57671.1</v>
      </c>
      <c r="I26" s="16">
        <v>44815.6</v>
      </c>
      <c r="J26" s="10">
        <v>44815.6</v>
      </c>
      <c r="K26" s="10">
        <v>44815.6</v>
      </c>
      <c r="L26" s="2"/>
    </row>
    <row r="27" spans="1:12" ht="60.75" customHeight="1" x14ac:dyDescent="0.25">
      <c r="A27" s="22"/>
      <c r="B27" s="23"/>
      <c r="C27" s="24"/>
      <c r="D27" s="5" t="s">
        <v>14</v>
      </c>
      <c r="E27" s="10">
        <v>0</v>
      </c>
      <c r="F27" s="16">
        <v>0</v>
      </c>
      <c r="G27" s="16">
        <v>0</v>
      </c>
      <c r="H27" s="16">
        <v>0</v>
      </c>
      <c r="I27" s="16">
        <v>0</v>
      </c>
      <c r="J27" s="10">
        <v>0</v>
      </c>
      <c r="K27" s="10">
        <v>0</v>
      </c>
      <c r="L27" s="2"/>
    </row>
    <row r="28" spans="1:12" ht="45" x14ac:dyDescent="0.25">
      <c r="A28" s="22"/>
      <c r="B28" s="23"/>
      <c r="C28" s="24"/>
      <c r="D28" s="5" t="s">
        <v>29</v>
      </c>
      <c r="E28" s="10">
        <v>0</v>
      </c>
      <c r="F28" s="16">
        <v>0</v>
      </c>
      <c r="G28" s="16">
        <v>0</v>
      </c>
      <c r="H28" s="16">
        <v>0</v>
      </c>
      <c r="I28" s="16">
        <v>0</v>
      </c>
      <c r="J28" s="10">
        <v>0</v>
      </c>
      <c r="K28" s="10">
        <v>0</v>
      </c>
      <c r="L28" s="2"/>
    </row>
    <row r="29" spans="1:12" ht="33.75" x14ac:dyDescent="0.25">
      <c r="A29" s="22"/>
      <c r="B29" s="23"/>
      <c r="C29" s="24"/>
      <c r="D29" s="7" t="s">
        <v>15</v>
      </c>
      <c r="E29" s="10">
        <f>SUM(F29:K29)</f>
        <v>0</v>
      </c>
      <c r="F29" s="16"/>
      <c r="G29" s="16"/>
      <c r="H29" s="16"/>
      <c r="I29" s="16"/>
      <c r="J29" s="10"/>
      <c r="K29" s="10"/>
      <c r="L29" s="2"/>
    </row>
    <row r="30" spans="1:12" ht="22.5" x14ac:dyDescent="0.25">
      <c r="A30" s="22"/>
      <c r="B30" s="23"/>
      <c r="C30" s="24"/>
      <c r="D30" s="7" t="s">
        <v>27</v>
      </c>
      <c r="E30" s="10">
        <v>0</v>
      </c>
      <c r="F30" s="16">
        <v>0</v>
      </c>
      <c r="G30" s="16">
        <v>0</v>
      </c>
      <c r="H30" s="16">
        <v>0</v>
      </c>
      <c r="I30" s="16">
        <v>0</v>
      </c>
      <c r="J30" s="10">
        <v>0</v>
      </c>
      <c r="K30" s="10">
        <v>0</v>
      </c>
      <c r="L30" s="2"/>
    </row>
    <row r="31" spans="1:12" ht="15" customHeight="1" x14ac:dyDescent="0.25">
      <c r="A31" s="22" t="s">
        <v>23</v>
      </c>
      <c r="B31" s="23">
        <v>2</v>
      </c>
      <c r="C31" s="25" t="s">
        <v>20</v>
      </c>
      <c r="D31" s="3" t="s">
        <v>8</v>
      </c>
      <c r="E31" s="8">
        <f>SUM(F31:K31)</f>
        <v>1319287.5</v>
      </c>
      <c r="F31" s="15">
        <f>F32</f>
        <v>257519.10000000003</v>
      </c>
      <c r="G31" s="15">
        <f t="shared" ref="G31:K31" si="12">G32</f>
        <v>224482.40000000002</v>
      </c>
      <c r="H31" s="15">
        <f t="shared" si="12"/>
        <v>228453.3</v>
      </c>
      <c r="I31" s="15">
        <f t="shared" si="12"/>
        <v>202310.90000000002</v>
      </c>
      <c r="J31" s="8">
        <f t="shared" si="12"/>
        <v>202910.90000000002</v>
      </c>
      <c r="K31" s="8">
        <f t="shared" si="12"/>
        <v>203610.90000000002</v>
      </c>
      <c r="L31" s="2"/>
    </row>
    <row r="32" spans="1:12" ht="22.5" x14ac:dyDescent="0.25">
      <c r="A32" s="22"/>
      <c r="B32" s="23"/>
      <c r="C32" s="26"/>
      <c r="D32" s="7" t="s">
        <v>9</v>
      </c>
      <c r="E32" s="10">
        <f>SUM(F32:K32)</f>
        <v>1319287.5</v>
      </c>
      <c r="F32" s="16">
        <f>F34+F35+F36+F37+F38+F39+F40</f>
        <v>257519.10000000003</v>
      </c>
      <c r="G32" s="16">
        <f t="shared" ref="G32:K32" si="13">G34+G35+G36+G37+G38+G39+G40</f>
        <v>224482.40000000002</v>
      </c>
      <c r="H32" s="16">
        <f t="shared" si="13"/>
        <v>228453.3</v>
      </c>
      <c r="I32" s="16">
        <f t="shared" si="13"/>
        <v>202310.90000000002</v>
      </c>
      <c r="J32" s="10">
        <f t="shared" si="13"/>
        <v>202910.90000000002</v>
      </c>
      <c r="K32" s="10">
        <f t="shared" si="13"/>
        <v>203610.90000000002</v>
      </c>
      <c r="L32" s="2"/>
    </row>
    <row r="33" spans="1:12" x14ac:dyDescent="0.25">
      <c r="A33" s="22"/>
      <c r="B33" s="23"/>
      <c r="C33" s="26"/>
      <c r="D33" s="4" t="s">
        <v>10</v>
      </c>
      <c r="E33" s="10"/>
      <c r="F33" s="14"/>
      <c r="G33" s="14"/>
      <c r="H33" s="14"/>
      <c r="I33" s="16"/>
      <c r="J33" s="11"/>
      <c r="K33" s="11"/>
      <c r="L33" s="2"/>
    </row>
    <row r="34" spans="1:12" ht="33.75" x14ac:dyDescent="0.25">
      <c r="A34" s="22"/>
      <c r="B34" s="23"/>
      <c r="C34" s="26"/>
      <c r="D34" s="5" t="s">
        <v>11</v>
      </c>
      <c r="E34" s="10">
        <f t="shared" ref="E34:E39" si="14">SUM(F34:K34)</f>
        <v>420019.79999999993</v>
      </c>
      <c r="F34" s="16">
        <v>72665</v>
      </c>
      <c r="G34" s="16">
        <v>64033.2</v>
      </c>
      <c r="H34" s="16">
        <v>69352.800000000003</v>
      </c>
      <c r="I34" s="16">
        <v>70689.600000000006</v>
      </c>
      <c r="J34" s="10">
        <v>71289.600000000006</v>
      </c>
      <c r="K34" s="10">
        <v>71989.600000000006</v>
      </c>
      <c r="L34" s="2"/>
    </row>
    <row r="35" spans="1:12" ht="33.75" x14ac:dyDescent="0.25">
      <c r="A35" s="22"/>
      <c r="B35" s="23"/>
      <c r="C35" s="26"/>
      <c r="D35" s="5" t="s">
        <v>12</v>
      </c>
      <c r="E35" s="10">
        <f t="shared" si="14"/>
        <v>21334.300000000003</v>
      </c>
      <c r="F35" s="16">
        <v>3082.7</v>
      </c>
      <c r="G35" s="16">
        <v>4303.1000000000004</v>
      </c>
      <c r="H35" s="16">
        <v>2954.4</v>
      </c>
      <c r="I35" s="16">
        <v>3664.7</v>
      </c>
      <c r="J35" s="10">
        <v>3664.7</v>
      </c>
      <c r="K35" s="10">
        <v>3664.7</v>
      </c>
      <c r="L35" s="2"/>
    </row>
    <row r="36" spans="1:12" ht="33.75" x14ac:dyDescent="0.25">
      <c r="A36" s="22"/>
      <c r="B36" s="23"/>
      <c r="C36" s="26"/>
      <c r="D36" s="5" t="s">
        <v>13</v>
      </c>
      <c r="E36" s="10">
        <f t="shared" si="14"/>
        <v>830498.79999999993</v>
      </c>
      <c r="F36" s="16">
        <v>174165.2</v>
      </c>
      <c r="G36" s="16">
        <v>147916.9</v>
      </c>
      <c r="H36" s="16">
        <v>147916.9</v>
      </c>
      <c r="I36" s="16">
        <v>120166.6</v>
      </c>
      <c r="J36" s="10">
        <v>120166.6</v>
      </c>
      <c r="K36" s="10">
        <v>120166.6</v>
      </c>
      <c r="L36" s="2"/>
    </row>
    <row r="37" spans="1:12" ht="67.5" x14ac:dyDescent="0.25">
      <c r="A37" s="22"/>
      <c r="B37" s="23"/>
      <c r="C37" s="26"/>
      <c r="D37" s="5" t="s">
        <v>14</v>
      </c>
      <c r="E37" s="10">
        <f t="shared" si="14"/>
        <v>46862.5</v>
      </c>
      <c r="F37" s="16">
        <v>7415.5</v>
      </c>
      <c r="G37" s="16">
        <v>8038.5</v>
      </c>
      <c r="H37" s="16">
        <v>8038.5</v>
      </c>
      <c r="I37" s="16">
        <v>7790</v>
      </c>
      <c r="J37" s="10">
        <v>7790</v>
      </c>
      <c r="K37" s="10">
        <v>7790</v>
      </c>
      <c r="L37" s="2"/>
    </row>
    <row r="38" spans="1:12" ht="45" x14ac:dyDescent="0.25">
      <c r="A38" s="22"/>
      <c r="B38" s="23"/>
      <c r="C38" s="26"/>
      <c r="D38" s="5" t="s">
        <v>29</v>
      </c>
      <c r="E38" s="10">
        <f t="shared" si="14"/>
        <v>572.09999999999991</v>
      </c>
      <c r="F38" s="16">
        <v>190.7</v>
      </c>
      <c r="G38" s="16">
        <v>190.7</v>
      </c>
      <c r="H38" s="16">
        <v>190.7</v>
      </c>
      <c r="I38" s="16"/>
      <c r="J38" s="10"/>
      <c r="K38" s="10"/>
      <c r="L38" s="2"/>
    </row>
    <row r="39" spans="1:12" ht="33.75" x14ac:dyDescent="0.25">
      <c r="A39" s="22"/>
      <c r="B39" s="23"/>
      <c r="C39" s="26"/>
      <c r="D39" s="7" t="s">
        <v>15</v>
      </c>
      <c r="E39" s="10">
        <f t="shared" si="14"/>
        <v>0</v>
      </c>
      <c r="F39" s="16"/>
      <c r="G39" s="16"/>
      <c r="H39" s="16"/>
      <c r="I39" s="16"/>
      <c r="J39" s="10"/>
      <c r="K39" s="10"/>
      <c r="L39" s="2"/>
    </row>
    <row r="40" spans="1:12" x14ac:dyDescent="0.25">
      <c r="A40" s="22"/>
      <c r="B40" s="23"/>
      <c r="C40" s="27"/>
      <c r="D40" s="7" t="s">
        <v>16</v>
      </c>
      <c r="E40" s="10">
        <v>0</v>
      </c>
      <c r="F40" s="16">
        <v>0</v>
      </c>
      <c r="G40" s="16">
        <v>0</v>
      </c>
      <c r="H40" s="16">
        <v>0</v>
      </c>
      <c r="I40" s="16">
        <v>0</v>
      </c>
      <c r="J40" s="10">
        <v>0</v>
      </c>
      <c r="K40" s="10">
        <v>0</v>
      </c>
      <c r="L40" s="2"/>
    </row>
    <row r="41" spans="1:12" x14ac:dyDescent="0.25">
      <c r="A41" s="22" t="s">
        <v>23</v>
      </c>
      <c r="B41" s="34">
        <v>3</v>
      </c>
      <c r="C41" s="35" t="s">
        <v>21</v>
      </c>
      <c r="D41" s="3" t="s">
        <v>8</v>
      </c>
      <c r="E41" s="8">
        <f>E42+E49+E50</f>
        <v>166999.70000000001</v>
      </c>
      <c r="F41" s="15">
        <f>F42</f>
        <v>28812.3</v>
      </c>
      <c r="G41" s="15">
        <f t="shared" ref="G41" si="15">G42</f>
        <v>26910.7</v>
      </c>
      <c r="H41" s="15">
        <f t="shared" ref="H41" si="16">H42</f>
        <v>27976.7</v>
      </c>
      <c r="I41" s="15">
        <f t="shared" ref="I41" si="17">I42</f>
        <v>27100</v>
      </c>
      <c r="J41" s="8">
        <f t="shared" ref="J41" si="18">J42</f>
        <v>27800</v>
      </c>
      <c r="K41" s="8">
        <f t="shared" ref="K41" si="19">K42</f>
        <v>28400</v>
      </c>
      <c r="L41" s="2"/>
    </row>
    <row r="42" spans="1:12" ht="22.5" x14ac:dyDescent="0.25">
      <c r="A42" s="22"/>
      <c r="B42" s="34"/>
      <c r="C42" s="35"/>
      <c r="D42" s="7" t="s">
        <v>9</v>
      </c>
      <c r="E42" s="10">
        <f>SUM(E44:E48)</f>
        <v>166999.70000000001</v>
      </c>
      <c r="F42" s="16">
        <f>F44+F45+F46+F47+F48+F49+F50</f>
        <v>28812.3</v>
      </c>
      <c r="G42" s="16">
        <f t="shared" ref="G42:K42" si="20">G44+G45+G46+G47+G48+G49+G50</f>
        <v>26910.7</v>
      </c>
      <c r="H42" s="16">
        <f t="shared" si="20"/>
        <v>27976.7</v>
      </c>
      <c r="I42" s="16">
        <f t="shared" si="20"/>
        <v>27100</v>
      </c>
      <c r="J42" s="10">
        <f t="shared" si="20"/>
        <v>27800</v>
      </c>
      <c r="K42" s="10">
        <f t="shared" si="20"/>
        <v>28400</v>
      </c>
      <c r="L42" s="2"/>
    </row>
    <row r="43" spans="1:12" x14ac:dyDescent="0.25">
      <c r="A43" s="22"/>
      <c r="B43" s="34"/>
      <c r="C43" s="35"/>
      <c r="D43" s="4" t="s">
        <v>10</v>
      </c>
      <c r="E43" s="10"/>
      <c r="F43" s="14"/>
      <c r="G43" s="14"/>
      <c r="H43" s="14"/>
      <c r="I43" s="16"/>
      <c r="J43" s="11"/>
      <c r="K43" s="11"/>
      <c r="L43" s="2"/>
    </row>
    <row r="44" spans="1:12" ht="33.75" x14ac:dyDescent="0.25">
      <c r="A44" s="22"/>
      <c r="B44" s="34"/>
      <c r="C44" s="35"/>
      <c r="D44" s="5" t="s">
        <v>11</v>
      </c>
      <c r="E44" s="10">
        <f>SUM(F44:K44)</f>
        <v>166999.70000000001</v>
      </c>
      <c r="F44" s="16">
        <v>28812.3</v>
      </c>
      <c r="G44" s="16">
        <v>26910.7</v>
      </c>
      <c r="H44" s="16">
        <v>27976.7</v>
      </c>
      <c r="I44" s="16">
        <v>27100</v>
      </c>
      <c r="J44" s="10">
        <v>27800</v>
      </c>
      <c r="K44" s="10">
        <v>28400</v>
      </c>
      <c r="L44" s="2"/>
    </row>
    <row r="45" spans="1:12" ht="33.75" x14ac:dyDescent="0.25">
      <c r="A45" s="22"/>
      <c r="B45" s="34"/>
      <c r="C45" s="35"/>
      <c r="D45" s="5" t="s">
        <v>12</v>
      </c>
      <c r="E45" s="10">
        <v>0</v>
      </c>
      <c r="F45" s="16">
        <v>0</v>
      </c>
      <c r="G45" s="16">
        <v>0</v>
      </c>
      <c r="H45" s="16">
        <v>0</v>
      </c>
      <c r="I45" s="16">
        <v>0</v>
      </c>
      <c r="J45" s="10">
        <v>0</v>
      </c>
      <c r="K45" s="10">
        <v>0</v>
      </c>
      <c r="L45" s="2"/>
    </row>
    <row r="46" spans="1:12" ht="33.75" x14ac:dyDescent="0.25">
      <c r="A46" s="22"/>
      <c r="B46" s="34"/>
      <c r="C46" s="35"/>
      <c r="D46" s="5" t="s">
        <v>13</v>
      </c>
      <c r="E46" s="10">
        <v>0</v>
      </c>
      <c r="F46" s="16">
        <v>0</v>
      </c>
      <c r="G46" s="16">
        <v>0</v>
      </c>
      <c r="H46" s="16">
        <v>0</v>
      </c>
      <c r="I46" s="16">
        <v>0</v>
      </c>
      <c r="J46" s="10">
        <v>0</v>
      </c>
      <c r="K46" s="10">
        <v>0</v>
      </c>
      <c r="L46" s="2"/>
    </row>
    <row r="47" spans="1:12" ht="67.5" x14ac:dyDescent="0.25">
      <c r="A47" s="22"/>
      <c r="B47" s="34"/>
      <c r="C47" s="35"/>
      <c r="D47" s="5" t="s">
        <v>14</v>
      </c>
      <c r="E47" s="10">
        <v>0</v>
      </c>
      <c r="F47" s="16">
        <v>0</v>
      </c>
      <c r="G47" s="16">
        <v>0</v>
      </c>
      <c r="H47" s="16">
        <v>0</v>
      </c>
      <c r="I47" s="16">
        <v>0</v>
      </c>
      <c r="J47" s="10">
        <v>0</v>
      </c>
      <c r="K47" s="10">
        <v>0</v>
      </c>
      <c r="L47" s="2"/>
    </row>
    <row r="48" spans="1:12" ht="45" x14ac:dyDescent="0.25">
      <c r="A48" s="22"/>
      <c r="B48" s="34"/>
      <c r="C48" s="35"/>
      <c r="D48" s="5" t="s">
        <v>29</v>
      </c>
      <c r="E48" s="10">
        <v>0</v>
      </c>
      <c r="F48" s="16">
        <v>0</v>
      </c>
      <c r="G48" s="16">
        <v>0</v>
      </c>
      <c r="H48" s="16">
        <v>0</v>
      </c>
      <c r="I48" s="16">
        <v>0</v>
      </c>
      <c r="J48" s="10">
        <v>0</v>
      </c>
      <c r="K48" s="10">
        <v>0</v>
      </c>
      <c r="L48" s="2"/>
    </row>
    <row r="49" spans="1:12" ht="33.75" x14ac:dyDescent="0.25">
      <c r="A49" s="22"/>
      <c r="B49" s="34"/>
      <c r="C49" s="35"/>
      <c r="D49" s="7" t="s">
        <v>15</v>
      </c>
      <c r="E49" s="10">
        <v>0</v>
      </c>
      <c r="F49" s="16">
        <v>0</v>
      </c>
      <c r="G49" s="16">
        <v>0</v>
      </c>
      <c r="H49" s="16">
        <v>0</v>
      </c>
      <c r="I49" s="16">
        <v>0</v>
      </c>
      <c r="J49" s="10">
        <v>0</v>
      </c>
      <c r="K49" s="10">
        <v>0</v>
      </c>
      <c r="L49" s="2"/>
    </row>
    <row r="50" spans="1:12" x14ac:dyDescent="0.25">
      <c r="A50" s="22"/>
      <c r="B50" s="34"/>
      <c r="C50" s="35"/>
      <c r="D50" s="7" t="s">
        <v>16</v>
      </c>
      <c r="E50" s="10">
        <v>0</v>
      </c>
      <c r="F50" s="16">
        <v>0</v>
      </c>
      <c r="G50" s="16">
        <v>0</v>
      </c>
      <c r="H50" s="16">
        <v>0</v>
      </c>
      <c r="I50" s="16">
        <v>0</v>
      </c>
      <c r="J50" s="10">
        <v>0</v>
      </c>
      <c r="K50" s="10">
        <v>0</v>
      </c>
      <c r="L50" s="2"/>
    </row>
    <row r="51" spans="1:12" ht="15" customHeight="1" x14ac:dyDescent="0.25">
      <c r="A51" s="22" t="s">
        <v>23</v>
      </c>
      <c r="B51" s="28">
        <v>4</v>
      </c>
      <c r="C51" s="31" t="s">
        <v>30</v>
      </c>
      <c r="D51" s="3" t="s">
        <v>8</v>
      </c>
      <c r="E51" s="8">
        <f>E52+E59+E60</f>
        <v>17337.599999999999</v>
      </c>
      <c r="F51" s="15">
        <f>F52</f>
        <v>3358.6000000000004</v>
      </c>
      <c r="G51" s="15">
        <f t="shared" ref="G51" si="21">G52</f>
        <v>2851.9</v>
      </c>
      <c r="H51" s="15">
        <f t="shared" ref="H51" si="22">H52</f>
        <v>2851.9</v>
      </c>
      <c r="I51" s="15">
        <f t="shared" ref="I51" si="23">I52</f>
        <v>2758.4</v>
      </c>
      <c r="J51" s="8">
        <f t="shared" ref="J51" si="24">J52</f>
        <v>2758.4</v>
      </c>
      <c r="K51" s="8">
        <f t="shared" ref="K51" si="25">K52</f>
        <v>2758.4</v>
      </c>
      <c r="L51" s="2"/>
    </row>
    <row r="52" spans="1:12" ht="22.5" x14ac:dyDescent="0.25">
      <c r="A52" s="22"/>
      <c r="B52" s="29"/>
      <c r="C52" s="32"/>
      <c r="D52" s="7" t="s">
        <v>9</v>
      </c>
      <c r="E52" s="10">
        <f>SUM(E54:E58)</f>
        <v>17337.599999999999</v>
      </c>
      <c r="F52" s="16">
        <f>F54+F55+F56+F57+F58+F59+F60</f>
        <v>3358.6000000000004</v>
      </c>
      <c r="G52" s="16">
        <f t="shared" ref="G52:K52" si="26">G54+G55+G56+G57+G58+G59+G60</f>
        <v>2851.9</v>
      </c>
      <c r="H52" s="16">
        <f t="shared" si="26"/>
        <v>2851.9</v>
      </c>
      <c r="I52" s="16">
        <f t="shared" si="26"/>
        <v>2758.4</v>
      </c>
      <c r="J52" s="10">
        <f t="shared" si="26"/>
        <v>2758.4</v>
      </c>
      <c r="K52" s="10">
        <f t="shared" si="26"/>
        <v>2758.4</v>
      </c>
      <c r="L52" s="2"/>
    </row>
    <row r="53" spans="1:12" x14ac:dyDescent="0.25">
      <c r="A53" s="22"/>
      <c r="B53" s="29"/>
      <c r="C53" s="32"/>
      <c r="D53" s="4" t="s">
        <v>10</v>
      </c>
      <c r="E53" s="10"/>
      <c r="F53" s="14"/>
      <c r="G53" s="14"/>
      <c r="H53" s="14"/>
      <c r="I53" s="16"/>
      <c r="J53" s="11"/>
      <c r="K53" s="11"/>
      <c r="L53" s="2"/>
    </row>
    <row r="54" spans="1:12" ht="33.75" x14ac:dyDescent="0.25">
      <c r="A54" s="22"/>
      <c r="B54" s="29"/>
      <c r="C54" s="32"/>
      <c r="D54" s="5" t="s">
        <v>11</v>
      </c>
      <c r="E54" s="10">
        <f>SUM(F54:K54)</f>
        <v>15010.6</v>
      </c>
      <c r="F54" s="16">
        <v>2887.3</v>
      </c>
      <c r="G54" s="16">
        <v>2436</v>
      </c>
      <c r="H54" s="16">
        <v>2436</v>
      </c>
      <c r="I54" s="16">
        <v>2417.1</v>
      </c>
      <c r="J54" s="10">
        <v>2417.1</v>
      </c>
      <c r="K54" s="10">
        <v>2417.1</v>
      </c>
      <c r="L54" s="2"/>
    </row>
    <row r="55" spans="1:12" ht="33.75" x14ac:dyDescent="0.25">
      <c r="A55" s="22"/>
      <c r="B55" s="29"/>
      <c r="C55" s="32"/>
      <c r="D55" s="5" t="s">
        <v>12</v>
      </c>
      <c r="E55" s="10">
        <f t="shared" ref="E55:E57" si="27">SUM(F55:K55)</f>
        <v>2327</v>
      </c>
      <c r="F55" s="16">
        <v>471.3</v>
      </c>
      <c r="G55" s="16">
        <v>415.9</v>
      </c>
      <c r="H55" s="16">
        <v>415.9</v>
      </c>
      <c r="I55" s="16">
        <v>341.3</v>
      </c>
      <c r="J55" s="10">
        <v>341.3</v>
      </c>
      <c r="K55" s="10">
        <v>341.3</v>
      </c>
      <c r="L55" s="2"/>
    </row>
    <row r="56" spans="1:12" ht="33.75" x14ac:dyDescent="0.25">
      <c r="A56" s="22"/>
      <c r="B56" s="29"/>
      <c r="C56" s="32"/>
      <c r="D56" s="5" t="s">
        <v>13</v>
      </c>
      <c r="E56" s="10">
        <f t="shared" si="27"/>
        <v>0</v>
      </c>
      <c r="F56" s="16">
        <v>0</v>
      </c>
      <c r="G56" s="16">
        <v>0</v>
      </c>
      <c r="H56" s="16">
        <v>0</v>
      </c>
      <c r="I56" s="16">
        <v>0</v>
      </c>
      <c r="J56" s="10">
        <v>0</v>
      </c>
      <c r="K56" s="10">
        <v>0</v>
      </c>
      <c r="L56" s="2"/>
    </row>
    <row r="57" spans="1:12" ht="67.5" x14ac:dyDescent="0.25">
      <c r="A57" s="22"/>
      <c r="B57" s="29"/>
      <c r="C57" s="32"/>
      <c r="D57" s="5" t="s">
        <v>14</v>
      </c>
      <c r="E57" s="10">
        <f t="shared" si="27"/>
        <v>0</v>
      </c>
      <c r="F57" s="16">
        <v>0</v>
      </c>
      <c r="G57" s="16">
        <v>0</v>
      </c>
      <c r="H57" s="16">
        <v>0</v>
      </c>
      <c r="I57" s="16">
        <v>0</v>
      </c>
      <c r="J57" s="10">
        <v>0</v>
      </c>
      <c r="K57" s="10">
        <v>0</v>
      </c>
      <c r="L57" s="2"/>
    </row>
    <row r="58" spans="1:12" ht="45" x14ac:dyDescent="0.25">
      <c r="A58" s="22"/>
      <c r="B58" s="29"/>
      <c r="C58" s="32"/>
      <c r="D58" s="5" t="s">
        <v>29</v>
      </c>
      <c r="E58" s="10">
        <f>SUM(F58:K58)</f>
        <v>0</v>
      </c>
      <c r="F58" s="16"/>
      <c r="G58" s="16"/>
      <c r="H58" s="16"/>
      <c r="I58" s="16"/>
      <c r="J58" s="10"/>
      <c r="K58" s="10"/>
      <c r="L58" s="2"/>
    </row>
    <row r="59" spans="1:12" ht="33.75" x14ac:dyDescent="0.25">
      <c r="A59" s="22"/>
      <c r="B59" s="29"/>
      <c r="C59" s="32"/>
      <c r="D59" s="7" t="s">
        <v>15</v>
      </c>
      <c r="E59" s="10">
        <f>SUM(F59:K59)</f>
        <v>0</v>
      </c>
      <c r="F59" s="16"/>
      <c r="G59" s="16"/>
      <c r="H59" s="16"/>
      <c r="I59" s="16"/>
      <c r="J59" s="10"/>
      <c r="K59" s="10"/>
      <c r="L59" s="2"/>
    </row>
    <row r="60" spans="1:12" x14ac:dyDescent="0.25">
      <c r="A60" s="22"/>
      <c r="B60" s="30"/>
      <c r="C60" s="33"/>
      <c r="D60" s="7" t="s">
        <v>16</v>
      </c>
      <c r="E60" s="10">
        <f>SUM(F60:K60)</f>
        <v>0</v>
      </c>
      <c r="F60" s="16">
        <v>0</v>
      </c>
      <c r="G60" s="16">
        <v>0</v>
      </c>
      <c r="H60" s="16">
        <v>0</v>
      </c>
      <c r="I60" s="16">
        <v>0</v>
      </c>
      <c r="J60" s="10">
        <v>0</v>
      </c>
      <c r="K60" s="10">
        <v>0</v>
      </c>
      <c r="L60" s="2"/>
    </row>
    <row r="61" spans="1:12" x14ac:dyDescent="0.25">
      <c r="A61" s="22" t="s">
        <v>23</v>
      </c>
      <c r="B61" s="28">
        <v>5</v>
      </c>
      <c r="C61" s="31" t="s">
        <v>22</v>
      </c>
      <c r="D61" s="3" t="s">
        <v>8</v>
      </c>
      <c r="E61" s="8">
        <f>E62+E69+E70</f>
        <v>231584</v>
      </c>
      <c r="F61" s="15">
        <f>F62</f>
        <v>42870.3</v>
      </c>
      <c r="G61" s="15">
        <f t="shared" ref="G61" si="28">G62</f>
        <v>36402.300000000003</v>
      </c>
      <c r="H61" s="15">
        <f t="shared" ref="H61" si="29">H62</f>
        <v>36843.199999999997</v>
      </c>
      <c r="I61" s="15">
        <f t="shared" ref="I61" si="30">I62</f>
        <v>37856</v>
      </c>
      <c r="J61" s="8">
        <f t="shared" ref="J61" si="31">J62</f>
        <v>38556.1</v>
      </c>
      <c r="K61" s="8">
        <f t="shared" ref="K61" si="32">K62</f>
        <v>39056.1</v>
      </c>
    </row>
    <row r="62" spans="1:12" ht="22.5" x14ac:dyDescent="0.25">
      <c r="A62" s="22"/>
      <c r="B62" s="29"/>
      <c r="C62" s="32"/>
      <c r="D62" s="7" t="s">
        <v>9</v>
      </c>
      <c r="E62" s="10">
        <f>SUM(E64:E68)</f>
        <v>231584</v>
      </c>
      <c r="F62" s="16">
        <f>F64+F65+F66+F67+F68+F69+F70</f>
        <v>42870.3</v>
      </c>
      <c r="G62" s="16">
        <f t="shared" ref="G62:K62" si="33">G64+G65+G66+G67+G68+G69+G70</f>
        <v>36402.300000000003</v>
      </c>
      <c r="H62" s="16">
        <f t="shared" si="33"/>
        <v>36843.199999999997</v>
      </c>
      <c r="I62" s="16">
        <f t="shared" si="33"/>
        <v>37856</v>
      </c>
      <c r="J62" s="10">
        <f t="shared" si="33"/>
        <v>38556.1</v>
      </c>
      <c r="K62" s="10">
        <f t="shared" si="33"/>
        <v>39056.1</v>
      </c>
    </row>
    <row r="63" spans="1:12" x14ac:dyDescent="0.25">
      <c r="A63" s="22"/>
      <c r="B63" s="29"/>
      <c r="C63" s="32"/>
      <c r="D63" s="4" t="s">
        <v>10</v>
      </c>
      <c r="E63" s="10"/>
      <c r="F63" s="14"/>
      <c r="G63" s="14"/>
      <c r="H63" s="14"/>
      <c r="I63" s="16"/>
      <c r="J63" s="11"/>
      <c r="K63" s="11"/>
    </row>
    <row r="64" spans="1:12" ht="33.75" x14ac:dyDescent="0.25">
      <c r="A64" s="22"/>
      <c r="B64" s="29"/>
      <c r="C64" s="32"/>
      <c r="D64" s="5" t="s">
        <v>11</v>
      </c>
      <c r="E64" s="10">
        <f>SUM(F64:K64)</f>
        <v>228242.2</v>
      </c>
      <c r="F64" s="16">
        <v>41744.5</v>
      </c>
      <c r="G64" s="16">
        <v>35294.300000000003</v>
      </c>
      <c r="H64" s="16">
        <v>35735.199999999997</v>
      </c>
      <c r="I64" s="16">
        <v>37856</v>
      </c>
      <c r="J64" s="10">
        <v>38556.1</v>
      </c>
      <c r="K64" s="10">
        <v>39056.1</v>
      </c>
    </row>
    <row r="65" spans="1:11" ht="33.75" x14ac:dyDescent="0.25">
      <c r="A65" s="22"/>
      <c r="B65" s="29"/>
      <c r="C65" s="32"/>
      <c r="D65" s="5" t="s">
        <v>12</v>
      </c>
      <c r="E65" s="10">
        <f t="shared" ref="E65:E67" si="34">SUM(F65:K65)</f>
        <v>0</v>
      </c>
      <c r="F65" s="16">
        <v>0</v>
      </c>
      <c r="G65" s="16">
        <v>0</v>
      </c>
      <c r="H65" s="16">
        <v>0</v>
      </c>
      <c r="I65" s="16">
        <v>0</v>
      </c>
      <c r="J65" s="10">
        <v>0</v>
      </c>
      <c r="K65" s="10">
        <v>0</v>
      </c>
    </row>
    <row r="66" spans="1:11" ht="33.75" x14ac:dyDescent="0.25">
      <c r="A66" s="22"/>
      <c r="B66" s="29"/>
      <c r="C66" s="32"/>
      <c r="D66" s="5" t="s">
        <v>13</v>
      </c>
      <c r="E66" s="10">
        <f t="shared" si="34"/>
        <v>0</v>
      </c>
      <c r="F66" s="16">
        <v>0</v>
      </c>
      <c r="G66" s="16">
        <v>0</v>
      </c>
      <c r="H66" s="16">
        <v>0</v>
      </c>
      <c r="I66" s="16">
        <v>0</v>
      </c>
      <c r="J66" s="10">
        <v>0</v>
      </c>
      <c r="K66" s="10">
        <v>0</v>
      </c>
    </row>
    <row r="67" spans="1:11" ht="67.5" x14ac:dyDescent="0.25">
      <c r="A67" s="22"/>
      <c r="B67" s="29"/>
      <c r="C67" s="32"/>
      <c r="D67" s="5" t="s">
        <v>14</v>
      </c>
      <c r="E67" s="10">
        <f t="shared" si="34"/>
        <v>3341.8</v>
      </c>
      <c r="F67" s="16">
        <v>1125.8</v>
      </c>
      <c r="G67" s="16">
        <v>1108</v>
      </c>
      <c r="H67" s="16">
        <v>1108</v>
      </c>
      <c r="I67" s="16">
        <v>0</v>
      </c>
      <c r="J67" s="10">
        <v>0</v>
      </c>
      <c r="K67" s="10">
        <v>0</v>
      </c>
    </row>
    <row r="68" spans="1:11" ht="45" x14ac:dyDescent="0.25">
      <c r="A68" s="22"/>
      <c r="B68" s="29"/>
      <c r="C68" s="32"/>
      <c r="D68" s="5" t="s">
        <v>29</v>
      </c>
      <c r="E68" s="10">
        <f>SUM(F68:K68)</f>
        <v>0</v>
      </c>
      <c r="F68" s="16"/>
      <c r="G68" s="16"/>
      <c r="H68" s="16"/>
      <c r="I68" s="16">
        <v>0</v>
      </c>
      <c r="J68" s="10">
        <v>0</v>
      </c>
      <c r="K68" s="10">
        <v>0</v>
      </c>
    </row>
    <row r="69" spans="1:11" ht="33.75" x14ac:dyDescent="0.25">
      <c r="A69" s="22"/>
      <c r="B69" s="29"/>
      <c r="C69" s="32"/>
      <c r="D69" s="7" t="s">
        <v>15</v>
      </c>
      <c r="E69" s="10">
        <f>SUM(F69:K69)</f>
        <v>0</v>
      </c>
      <c r="F69" s="16">
        <v>0</v>
      </c>
      <c r="G69" s="16">
        <v>0</v>
      </c>
      <c r="H69" s="16">
        <v>0</v>
      </c>
      <c r="I69" s="16">
        <v>0</v>
      </c>
      <c r="J69" s="10">
        <v>0</v>
      </c>
      <c r="K69" s="10">
        <v>0</v>
      </c>
    </row>
    <row r="70" spans="1:11" x14ac:dyDescent="0.25">
      <c r="A70" s="22"/>
      <c r="B70" s="30"/>
      <c r="C70" s="33"/>
      <c r="D70" s="7" t="s">
        <v>16</v>
      </c>
      <c r="E70" s="10">
        <f>SUM(F70:K70)</f>
        <v>0</v>
      </c>
      <c r="F70" s="16">
        <v>0</v>
      </c>
      <c r="G70" s="16">
        <v>0</v>
      </c>
      <c r="H70" s="16">
        <v>0</v>
      </c>
      <c r="I70" s="16">
        <v>0</v>
      </c>
      <c r="J70" s="10">
        <v>0</v>
      </c>
      <c r="K70" s="10">
        <v>0</v>
      </c>
    </row>
  </sheetData>
  <mergeCells count="32">
    <mergeCell ref="A31:A40"/>
    <mergeCell ref="B31:B40"/>
    <mergeCell ref="C31:C40"/>
    <mergeCell ref="A61:A70"/>
    <mergeCell ref="B61:B70"/>
    <mergeCell ref="C61:C70"/>
    <mergeCell ref="A41:A50"/>
    <mergeCell ref="B41:B50"/>
    <mergeCell ref="C41:C50"/>
    <mergeCell ref="A51:A60"/>
    <mergeCell ref="B51:B60"/>
    <mergeCell ref="C51:C60"/>
    <mergeCell ref="A11:A20"/>
    <mergeCell ref="B11:B20"/>
    <mergeCell ref="C11:C20"/>
    <mergeCell ref="A21:A30"/>
    <mergeCell ref="B21:B30"/>
    <mergeCell ref="C21:C30"/>
    <mergeCell ref="A1:C1"/>
    <mergeCell ref="A6:K6"/>
    <mergeCell ref="A7:K7"/>
    <mergeCell ref="A8:B9"/>
    <mergeCell ref="C8:C10"/>
    <mergeCell ref="D8:D10"/>
    <mergeCell ref="E8:K8"/>
    <mergeCell ref="E9:E10"/>
    <mergeCell ref="F9:F10"/>
    <mergeCell ref="G9:G10"/>
    <mergeCell ref="H9:H10"/>
    <mergeCell ref="I9:I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0" verticalDpi="0" r:id="rId1"/>
  <rowBreaks count="2" manualBreakCount="2">
    <brk id="20" max="16383" man="1"/>
    <brk id="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2024-01-25T08:11:40Z</dcterms:modified>
</cp:coreProperties>
</file>