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.91\хранилище\Татьяна Игнатьева\МУНИЦИПАЛЬНЫЕ ПРОГРАММЫ 2019-2024гг\ОТЧЕТЫ\05 Экономика\Отчет на 01.01.2022 г\"/>
    </mc:Choice>
  </mc:AlternateContent>
  <xr:revisionPtr revIDLastSave="0" documentId="13_ncr:1_{0AB49566-7B33-4D7E-A96B-CBE5DFF837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6" sheetId="1" r:id="rId1"/>
  </sheets>
  <definedNames>
    <definedName name="_xlnm.Print_Titles" localSheetId="0">форма6!$4:$5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G7" i="1"/>
  <c r="F7" i="1"/>
  <c r="E7" i="1"/>
  <c r="G9" i="1"/>
  <c r="F9" i="1"/>
  <c r="E9" i="1"/>
  <c r="F10" i="1"/>
  <c r="F6" i="1" s="1"/>
  <c r="G6" i="1" s="1"/>
  <c r="E10" i="1"/>
  <c r="G11" i="1"/>
  <c r="F11" i="1"/>
  <c r="E11" i="1"/>
  <c r="G15" i="1"/>
  <c r="F15" i="1"/>
  <c r="E15" i="1"/>
  <c r="G46" i="1"/>
  <c r="F46" i="1"/>
  <c r="G47" i="1"/>
  <c r="G49" i="1"/>
  <c r="E46" i="1"/>
  <c r="E47" i="1"/>
  <c r="G36" i="1"/>
  <c r="G37" i="1"/>
  <c r="G39" i="1"/>
  <c r="F36" i="1"/>
  <c r="F37" i="1"/>
  <c r="E36" i="1"/>
  <c r="E37" i="1"/>
  <c r="G26" i="1"/>
  <c r="G27" i="1"/>
  <c r="G29" i="1"/>
  <c r="G30" i="1"/>
  <c r="F26" i="1"/>
  <c r="E26" i="1"/>
  <c r="F27" i="1"/>
  <c r="E27" i="1"/>
  <c r="G17" i="1"/>
  <c r="G19" i="1"/>
  <c r="G20" i="1"/>
  <c r="G21" i="1"/>
  <c r="G25" i="1"/>
  <c r="E16" i="1"/>
  <c r="E17" i="1"/>
  <c r="G10" i="1" l="1"/>
  <c r="F16" i="1"/>
  <c r="G16" i="1" s="1"/>
  <c r="F47" i="1" l="1"/>
  <c r="F17" i="1" l="1"/>
</calcChain>
</file>

<file path=xl/sharedStrings.xml><?xml version="1.0" encoding="utf-8"?>
<sst xmlns="http://schemas.openxmlformats.org/spreadsheetml/2006/main" count="75" uniqueCount="31">
  <si>
    <t>иные источники</t>
  </si>
  <si>
    <t>средства бюджета субъекта Российской Федерации, планируемые к привлечению</t>
  </si>
  <si>
    <r>
      <t xml:space="preserve">субвенции из бюджетов поселений </t>
    </r>
    <r>
      <rPr>
        <i/>
        <sz val="8.5"/>
        <color theme="1"/>
        <rFont val="Times New Roman"/>
        <family val="1"/>
        <charset val="204"/>
      </rPr>
      <t>(только для муниципальных районов)</t>
    </r>
  </si>
  <si>
    <t>иные межбюджетные трансферты из бюджета субъекта Российской Федерации, имеющие целевое назначение</t>
  </si>
  <si>
    <t>субвенции из бюджета субъекта Российской Федерации</t>
  </si>
  <si>
    <t>субсидии из бюджета субъекта Российской Федерации</t>
  </si>
  <si>
    <t>собственные средства бюджета МО «Катангский район»</t>
  </si>
  <si>
    <t>в том числе:</t>
  </si>
  <si>
    <t>бюджет МО «Катангский район»</t>
  </si>
  <si>
    <t>Всего</t>
  </si>
  <si>
    <t>Пп</t>
  </si>
  <si>
    <t>МП</t>
  </si>
  <si>
    <t>Источник финансирования</t>
  </si>
  <si>
    <t>Наименование муниципальной программы, подпрограммы</t>
  </si>
  <si>
    <t>Код аналитической программной классификации</t>
  </si>
  <si>
    <t>05</t>
  </si>
  <si>
    <t>Наименование подпрограммы:  «Создание условий для устойчивого экономического развития»</t>
  </si>
  <si>
    <t>04</t>
  </si>
  <si>
    <t>03</t>
  </si>
  <si>
    <t>02</t>
  </si>
  <si>
    <t>01</t>
  </si>
  <si>
    <t>Наименование программы:  Экономическое развитие муниципального образования «Катангский район" на 2019-2024 г.г.»</t>
  </si>
  <si>
    <t>Наименование подпрограммы: «Выполнение полномочий органов местного самоуправления в соответствии с действующим законодательством"</t>
  </si>
  <si>
    <t>Наименование подпрограммы: "Развитие дорожного хозяйства"</t>
  </si>
  <si>
    <t>Наименование подпрограммы: "Управление муниципальным имуществом"</t>
  </si>
  <si>
    <t>Отдел экономического развития администрации муниципального образования "Катангский район"</t>
  </si>
  <si>
    <t>по состоянию на 01.01.2022 года</t>
  </si>
  <si>
    <r>
      <rPr>
        <b/>
        <sz val="12"/>
        <color theme="1"/>
        <rFont val="Times New Roman"/>
        <family val="1"/>
        <charset val="204"/>
      </rPr>
      <t>Форма 5</t>
    </r>
    <r>
      <rPr>
        <sz val="12"/>
        <color theme="1"/>
        <rFont val="Times New Roman"/>
        <family val="1"/>
        <charset val="204"/>
      </rPr>
      <t xml:space="preserve"> Отчет о расходах на реализацию муниципальной программы за счет всех источников финансирования</t>
    </r>
  </si>
  <si>
    <t>Оценка расходов на отчетный год согласно муниципальной программе, тыс.руб.</t>
  </si>
  <si>
    <t>Фактические расходы на отчетную дату, тыс.руб.</t>
  </si>
  <si>
    <t>Отношение фактических расходов к оценке расходов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</si>
</sst>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name val="Arial Cy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3" fillId="2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/>
    <xf numFmtId="165" fontId="2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165" fontId="11" fillId="0" borderId="1" xfId="0" applyNumberFormat="1" applyFont="1" applyFill="1" applyBorder="1" applyAlignment="1"/>
    <xf numFmtId="165" fontId="10" fillId="0" borderId="1" xfId="1" applyNumberFormat="1" applyFont="1" applyFill="1" applyBorder="1" applyAlignment="1"/>
    <xf numFmtId="0" fontId="0" fillId="0" borderId="0" xfId="0" applyFill="1" applyBorder="1"/>
    <xf numFmtId="4" fontId="14" fillId="0" borderId="0" xfId="0" applyNumberFormat="1" applyFont="1" applyBorder="1" applyAlignment="1" applyProtection="1">
      <alignment horizontal="right" vertical="center" wrapText="1"/>
    </xf>
    <xf numFmtId="165" fontId="0" fillId="0" borderId="0" xfId="0" applyNumberFormat="1" applyFill="1" applyBorder="1"/>
    <xf numFmtId="4" fontId="0" fillId="0" borderId="0" xfId="0" applyNumberFormat="1" applyFill="1" applyBorder="1"/>
    <xf numFmtId="165" fontId="0" fillId="0" borderId="0" xfId="0" applyNumberFormat="1" applyFill="1"/>
    <xf numFmtId="0" fontId="1" fillId="0" borderId="0" xfId="0" applyFont="1"/>
    <xf numFmtId="0" fontId="1" fillId="0" borderId="0" xfId="0" applyFont="1" applyAlignment="1">
      <alignment horizontal="left"/>
    </xf>
    <xf numFmtId="165" fontId="2" fillId="0" borderId="5" xfId="0" applyNumberFormat="1" applyFont="1" applyFill="1" applyBorder="1" applyAlignment="1">
      <alignment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"/>
  <sheetViews>
    <sheetView tabSelected="1" topLeftCell="A7" workbookViewId="0">
      <selection activeCell="K26" sqref="K26"/>
    </sheetView>
  </sheetViews>
  <sheetFormatPr defaultRowHeight="15" x14ac:dyDescent="0.25"/>
  <cols>
    <col min="1" max="1" width="8.42578125" customWidth="1"/>
    <col min="2" max="2" width="8.85546875" customWidth="1"/>
    <col min="3" max="3" width="29.42578125" customWidth="1"/>
    <col min="4" max="4" width="45.28515625" customWidth="1"/>
    <col min="5" max="5" width="14.7109375" customWidth="1"/>
    <col min="6" max="6" width="13.28515625" customWidth="1"/>
    <col min="7" max="7" width="13.5703125" customWidth="1"/>
    <col min="9" max="9" width="14.28515625" customWidth="1"/>
    <col min="10" max="10" width="13.42578125" customWidth="1"/>
    <col min="11" max="11" width="14.42578125" customWidth="1"/>
    <col min="12" max="14" width="9.42578125" bestFit="1" customWidth="1"/>
  </cols>
  <sheetData>
    <row r="1" spans="1:7" x14ac:dyDescent="0.25">
      <c r="B1" s="27" t="s">
        <v>25</v>
      </c>
      <c r="C1" s="27"/>
      <c r="D1" s="27"/>
      <c r="E1" s="27"/>
      <c r="F1" s="27"/>
      <c r="G1" s="27"/>
    </row>
    <row r="2" spans="1:7" ht="15.75" x14ac:dyDescent="0.25">
      <c r="A2" s="29" t="s">
        <v>27</v>
      </c>
      <c r="B2" s="29"/>
      <c r="C2" s="29"/>
      <c r="D2" s="29"/>
      <c r="E2" s="29"/>
      <c r="F2" s="29"/>
      <c r="G2" s="29"/>
    </row>
    <row r="3" spans="1:7" ht="15.75" x14ac:dyDescent="0.25">
      <c r="A3" s="1"/>
      <c r="B3" s="20"/>
      <c r="C3" s="21"/>
      <c r="D3" s="28" t="s">
        <v>26</v>
      </c>
      <c r="E3" s="28"/>
      <c r="F3" s="28"/>
      <c r="G3" s="28"/>
    </row>
    <row r="4" spans="1:7" ht="78.75" customHeight="1" x14ac:dyDescent="0.25">
      <c r="A4" s="34" t="s">
        <v>14</v>
      </c>
      <c r="B4" s="35"/>
      <c r="C4" s="36" t="s">
        <v>13</v>
      </c>
      <c r="D4" s="38" t="s">
        <v>12</v>
      </c>
      <c r="E4" s="25" t="s">
        <v>28</v>
      </c>
      <c r="F4" s="25" t="s">
        <v>29</v>
      </c>
      <c r="G4" s="26" t="s">
        <v>30</v>
      </c>
    </row>
    <row r="5" spans="1:7" ht="27" customHeight="1" x14ac:dyDescent="0.25">
      <c r="A5" s="5" t="s">
        <v>11</v>
      </c>
      <c r="B5" s="5" t="s">
        <v>10</v>
      </c>
      <c r="C5" s="37"/>
      <c r="D5" s="39"/>
      <c r="E5" s="23"/>
      <c r="F5" s="23"/>
      <c r="G5" s="24"/>
    </row>
    <row r="6" spans="1:7" x14ac:dyDescent="0.25">
      <c r="A6" s="32" t="s">
        <v>15</v>
      </c>
      <c r="B6" s="32"/>
      <c r="C6" s="33" t="s">
        <v>21</v>
      </c>
      <c r="D6" s="2" t="s">
        <v>9</v>
      </c>
      <c r="E6" s="22">
        <f>E9+E10++E11+E15</f>
        <v>176126.89499999996</v>
      </c>
      <c r="F6" s="22">
        <f>F9+F10++F11+F15</f>
        <v>196319.79499999998</v>
      </c>
      <c r="G6" s="22">
        <f>F6*100/E6</f>
        <v>111.46497245636451</v>
      </c>
    </row>
    <row r="7" spans="1:7" x14ac:dyDescent="0.25">
      <c r="A7" s="32"/>
      <c r="B7" s="32"/>
      <c r="C7" s="33"/>
      <c r="D7" s="3" t="s">
        <v>8</v>
      </c>
      <c r="E7" s="6">
        <f>E9</f>
        <v>134558.69999999998</v>
      </c>
      <c r="F7" s="7">
        <f>F9</f>
        <v>148780.19999999998</v>
      </c>
      <c r="G7" s="7">
        <f>F7*100/E7</f>
        <v>110.56899330923976</v>
      </c>
    </row>
    <row r="8" spans="1:7" x14ac:dyDescent="0.25">
      <c r="A8" s="32"/>
      <c r="B8" s="32"/>
      <c r="C8" s="33"/>
      <c r="D8" s="4" t="s">
        <v>7</v>
      </c>
      <c r="E8" s="6"/>
      <c r="F8" s="7"/>
      <c r="G8" s="7"/>
    </row>
    <row r="9" spans="1:7" x14ac:dyDescent="0.25">
      <c r="A9" s="32"/>
      <c r="B9" s="32"/>
      <c r="C9" s="33"/>
      <c r="D9" s="4" t="s">
        <v>6</v>
      </c>
      <c r="E9" s="6">
        <f>E19+E29++E39+E49</f>
        <v>134558.69999999998</v>
      </c>
      <c r="F9" s="7">
        <f>F19+F29++F39+F49</f>
        <v>148780.19999999998</v>
      </c>
      <c r="G9" s="7">
        <f>F9*100/E9</f>
        <v>110.56899330923976</v>
      </c>
    </row>
    <row r="10" spans="1:7" x14ac:dyDescent="0.25">
      <c r="A10" s="32"/>
      <c r="B10" s="32"/>
      <c r="C10" s="33"/>
      <c r="D10" s="4" t="s">
        <v>5</v>
      </c>
      <c r="E10" s="6">
        <f>E20+E30</f>
        <v>34052</v>
      </c>
      <c r="F10" s="7">
        <f>F20+F30</f>
        <v>34051.1</v>
      </c>
      <c r="G10" s="7">
        <f>F10*100/E10</f>
        <v>99.997356983437101</v>
      </c>
    </row>
    <row r="11" spans="1:7" x14ac:dyDescent="0.25">
      <c r="A11" s="32"/>
      <c r="B11" s="32"/>
      <c r="C11" s="33"/>
      <c r="D11" s="4" t="s">
        <v>4</v>
      </c>
      <c r="E11" s="6">
        <f>E21</f>
        <v>6868.8</v>
      </c>
      <c r="F11" s="7">
        <f>F21</f>
        <v>10401.9</v>
      </c>
      <c r="G11" s="7">
        <f>F11*100/E11</f>
        <v>151.43693221523409</v>
      </c>
    </row>
    <row r="12" spans="1:7" ht="22.5" x14ac:dyDescent="0.25">
      <c r="A12" s="32"/>
      <c r="B12" s="32"/>
      <c r="C12" s="33"/>
      <c r="D12" s="4" t="s">
        <v>3</v>
      </c>
      <c r="E12" s="6"/>
      <c r="F12" s="7"/>
      <c r="G12" s="7"/>
    </row>
    <row r="13" spans="1:7" ht="22.5" x14ac:dyDescent="0.25">
      <c r="A13" s="32"/>
      <c r="B13" s="32"/>
      <c r="C13" s="33"/>
      <c r="D13" s="4" t="s">
        <v>2</v>
      </c>
      <c r="E13" s="6"/>
      <c r="F13" s="7"/>
      <c r="G13" s="7"/>
    </row>
    <row r="14" spans="1:7" ht="22.5" x14ac:dyDescent="0.25">
      <c r="A14" s="32"/>
      <c r="B14" s="32"/>
      <c r="C14" s="33"/>
      <c r="D14" s="3" t="s">
        <v>1</v>
      </c>
      <c r="E14" s="6"/>
      <c r="F14" s="7"/>
      <c r="G14" s="7"/>
    </row>
    <row r="15" spans="1:7" x14ac:dyDescent="0.25">
      <c r="A15" s="32"/>
      <c r="B15" s="32"/>
      <c r="C15" s="33"/>
      <c r="D15" s="3" t="s">
        <v>0</v>
      </c>
      <c r="E15" s="6">
        <f>E25++E35+E45+++E55</f>
        <v>647.39499999999998</v>
      </c>
      <c r="F15" s="13">
        <f>F25++F35+F45+++F55</f>
        <v>3086.5949999999998</v>
      </c>
      <c r="G15" s="7">
        <f>F15*100/E15</f>
        <v>476.77152279520232</v>
      </c>
    </row>
    <row r="16" spans="1:7" s="10" customFormat="1" x14ac:dyDescent="0.25">
      <c r="A16" s="30" t="s">
        <v>15</v>
      </c>
      <c r="B16" s="30" t="s">
        <v>20</v>
      </c>
      <c r="C16" s="31" t="s">
        <v>22</v>
      </c>
      <c r="D16" s="9" t="s">
        <v>9</v>
      </c>
      <c r="E16" s="6">
        <f>E19++E20++E21++E25</f>
        <v>132891.79499999998</v>
      </c>
      <c r="F16" s="6">
        <f>F19+F20+F21+F25</f>
        <v>145808.09499999997</v>
      </c>
      <c r="G16" s="6">
        <f>F16*100/E16</f>
        <v>109.71941119464898</v>
      </c>
    </row>
    <row r="17" spans="1:16" s="10" customFormat="1" x14ac:dyDescent="0.25">
      <c r="A17" s="30"/>
      <c r="B17" s="30"/>
      <c r="C17" s="31"/>
      <c r="D17" s="11" t="s">
        <v>8</v>
      </c>
      <c r="E17" s="6">
        <f>E19</f>
        <v>105475.2</v>
      </c>
      <c r="F17" s="7">
        <f>F19</f>
        <v>114859.3</v>
      </c>
      <c r="G17" s="7">
        <f>F17*100/E17</f>
        <v>108.89697293771427</v>
      </c>
      <c r="I17" s="15"/>
      <c r="J17" s="15"/>
      <c r="K17" s="15"/>
      <c r="L17" s="15"/>
      <c r="M17" s="15"/>
      <c r="N17" s="15"/>
      <c r="O17" s="15"/>
      <c r="P17" s="15"/>
    </row>
    <row r="18" spans="1:16" s="10" customFormat="1" x14ac:dyDescent="0.25">
      <c r="A18" s="30"/>
      <c r="B18" s="30"/>
      <c r="C18" s="31"/>
      <c r="D18" s="12" t="s">
        <v>7</v>
      </c>
      <c r="E18" s="6"/>
      <c r="F18" s="7"/>
      <c r="G18" s="7"/>
      <c r="I18" s="16"/>
      <c r="J18" s="16"/>
      <c r="K18" s="16"/>
      <c r="L18" s="15"/>
      <c r="M18" s="15"/>
      <c r="N18" s="15"/>
      <c r="O18" s="15"/>
      <c r="P18" s="15"/>
    </row>
    <row r="19" spans="1:16" s="10" customFormat="1" x14ac:dyDescent="0.25">
      <c r="A19" s="30"/>
      <c r="B19" s="30"/>
      <c r="C19" s="31"/>
      <c r="D19" s="12" t="s">
        <v>6</v>
      </c>
      <c r="E19" s="8">
        <v>105475.2</v>
      </c>
      <c r="F19" s="7">
        <v>114859.3</v>
      </c>
      <c r="G19" s="7">
        <f>F19*100/E19</f>
        <v>108.89697293771427</v>
      </c>
      <c r="I19" s="17"/>
      <c r="J19" s="17"/>
      <c r="K19" s="17"/>
      <c r="L19" s="17"/>
      <c r="M19" s="17"/>
      <c r="N19" s="17"/>
      <c r="O19" s="15"/>
      <c r="P19" s="15"/>
    </row>
    <row r="20" spans="1:16" s="10" customFormat="1" x14ac:dyDescent="0.25">
      <c r="A20" s="30"/>
      <c r="B20" s="30"/>
      <c r="C20" s="31"/>
      <c r="D20" s="12" t="s">
        <v>5</v>
      </c>
      <c r="E20" s="8">
        <v>19900.400000000001</v>
      </c>
      <c r="F20" s="7">
        <v>19899.5</v>
      </c>
      <c r="G20" s="7">
        <f>F20*100/E20</f>
        <v>99.995477477839628</v>
      </c>
      <c r="I20" s="18"/>
      <c r="J20" s="18"/>
      <c r="K20" s="18"/>
      <c r="L20" s="15"/>
      <c r="M20" s="15"/>
      <c r="N20" s="15"/>
      <c r="O20" s="15"/>
      <c r="P20" s="15"/>
    </row>
    <row r="21" spans="1:16" s="10" customFormat="1" x14ac:dyDescent="0.25">
      <c r="A21" s="30"/>
      <c r="B21" s="30"/>
      <c r="C21" s="31"/>
      <c r="D21" s="12" t="s">
        <v>4</v>
      </c>
      <c r="E21" s="8">
        <v>6868.8</v>
      </c>
      <c r="F21" s="7">
        <v>10401.9</v>
      </c>
      <c r="G21" s="7">
        <f>F21*100/E21</f>
        <v>151.43693221523409</v>
      </c>
      <c r="I21" s="19"/>
      <c r="J21" s="19"/>
      <c r="K21" s="19"/>
      <c r="L21" s="19"/>
      <c r="M21" s="19"/>
      <c r="N21" s="19"/>
    </row>
    <row r="22" spans="1:16" s="10" customFormat="1" ht="22.5" x14ac:dyDescent="0.25">
      <c r="A22" s="30"/>
      <c r="B22" s="30"/>
      <c r="C22" s="31"/>
      <c r="D22" s="12" t="s">
        <v>3</v>
      </c>
      <c r="E22" s="6"/>
      <c r="F22" s="7"/>
      <c r="G22" s="7"/>
    </row>
    <row r="23" spans="1:16" s="10" customFormat="1" ht="22.5" x14ac:dyDescent="0.25">
      <c r="A23" s="30"/>
      <c r="B23" s="30"/>
      <c r="C23" s="31"/>
      <c r="D23" s="12" t="s">
        <v>2</v>
      </c>
      <c r="E23" s="6"/>
      <c r="F23" s="7"/>
      <c r="G23" s="7"/>
    </row>
    <row r="24" spans="1:16" s="10" customFormat="1" ht="22.5" x14ac:dyDescent="0.25">
      <c r="A24" s="30"/>
      <c r="B24" s="30"/>
      <c r="C24" s="31"/>
      <c r="D24" s="11" t="s">
        <v>1</v>
      </c>
      <c r="E24" s="6"/>
      <c r="F24" s="7"/>
      <c r="G24" s="7"/>
    </row>
    <row r="25" spans="1:16" s="10" customFormat="1" x14ac:dyDescent="0.25">
      <c r="A25" s="30"/>
      <c r="B25" s="30"/>
      <c r="C25" s="31"/>
      <c r="D25" s="11" t="s">
        <v>0</v>
      </c>
      <c r="E25" s="6">
        <v>647.39499999999998</v>
      </c>
      <c r="F25" s="7">
        <v>647.39499999999998</v>
      </c>
      <c r="G25" s="7">
        <f>F25*100/E25</f>
        <v>100</v>
      </c>
    </row>
    <row r="26" spans="1:16" s="10" customFormat="1" x14ac:dyDescent="0.25">
      <c r="A26" s="30" t="s">
        <v>15</v>
      </c>
      <c r="B26" s="30" t="s">
        <v>19</v>
      </c>
      <c r="C26" s="31" t="s">
        <v>16</v>
      </c>
      <c r="D26" s="9" t="s">
        <v>9</v>
      </c>
      <c r="E26" s="6">
        <f>E29+E30</f>
        <v>18863.5</v>
      </c>
      <c r="F26" s="6">
        <f>F29+F30</f>
        <v>18863.5</v>
      </c>
      <c r="G26" s="6">
        <f>F26*100/E26</f>
        <v>100</v>
      </c>
    </row>
    <row r="27" spans="1:16" s="10" customFormat="1" x14ac:dyDescent="0.25">
      <c r="A27" s="30"/>
      <c r="B27" s="30"/>
      <c r="C27" s="31"/>
      <c r="D27" s="11" t="s">
        <v>8</v>
      </c>
      <c r="E27" s="6">
        <f>E29</f>
        <v>4711.8999999999996</v>
      </c>
      <c r="F27" s="6">
        <f>F29</f>
        <v>4711.8999999999996</v>
      </c>
      <c r="G27" s="6">
        <f>F27*100/E27</f>
        <v>100</v>
      </c>
    </row>
    <row r="28" spans="1:16" s="10" customFormat="1" x14ac:dyDescent="0.25">
      <c r="A28" s="30"/>
      <c r="B28" s="30"/>
      <c r="C28" s="31"/>
      <c r="D28" s="12" t="s">
        <v>7</v>
      </c>
      <c r="E28" s="6"/>
      <c r="F28" s="6"/>
      <c r="G28" s="7"/>
    </row>
    <row r="29" spans="1:16" s="10" customFormat="1" x14ac:dyDescent="0.25">
      <c r="A29" s="30"/>
      <c r="B29" s="30"/>
      <c r="C29" s="31"/>
      <c r="D29" s="12" t="s">
        <v>6</v>
      </c>
      <c r="E29" s="6">
        <v>4711.8999999999996</v>
      </c>
      <c r="F29" s="6">
        <v>4711.8999999999996</v>
      </c>
      <c r="G29" s="6">
        <f>F29*100/E29</f>
        <v>100</v>
      </c>
    </row>
    <row r="30" spans="1:16" s="10" customFormat="1" x14ac:dyDescent="0.25">
      <c r="A30" s="30"/>
      <c r="B30" s="30"/>
      <c r="C30" s="31"/>
      <c r="D30" s="12" t="s">
        <v>5</v>
      </c>
      <c r="E30" s="6">
        <v>14151.6</v>
      </c>
      <c r="F30" s="6">
        <v>14151.6</v>
      </c>
      <c r="G30" s="7">
        <f>F30*100/E30</f>
        <v>100</v>
      </c>
    </row>
    <row r="31" spans="1:16" s="10" customFormat="1" x14ac:dyDescent="0.25">
      <c r="A31" s="30"/>
      <c r="B31" s="30"/>
      <c r="C31" s="31"/>
      <c r="D31" s="12" t="s">
        <v>4</v>
      </c>
      <c r="E31" s="6"/>
      <c r="F31" s="7"/>
      <c r="G31" s="7"/>
    </row>
    <row r="32" spans="1:16" s="10" customFormat="1" ht="22.5" x14ac:dyDescent="0.25">
      <c r="A32" s="30"/>
      <c r="B32" s="30"/>
      <c r="C32" s="31"/>
      <c r="D32" s="12" t="s">
        <v>3</v>
      </c>
      <c r="E32" s="6"/>
      <c r="F32" s="7"/>
      <c r="G32" s="7"/>
    </row>
    <row r="33" spans="1:7" s="10" customFormat="1" ht="22.5" x14ac:dyDescent="0.25">
      <c r="A33" s="30"/>
      <c r="B33" s="30"/>
      <c r="C33" s="31"/>
      <c r="D33" s="12" t="s">
        <v>2</v>
      </c>
      <c r="E33" s="6"/>
      <c r="F33" s="7"/>
      <c r="G33" s="7"/>
    </row>
    <row r="34" spans="1:7" s="10" customFormat="1" ht="22.5" x14ac:dyDescent="0.25">
      <c r="A34" s="30"/>
      <c r="B34" s="30"/>
      <c r="C34" s="31"/>
      <c r="D34" s="11" t="s">
        <v>1</v>
      </c>
      <c r="E34" s="6"/>
      <c r="F34" s="7"/>
      <c r="G34" s="7"/>
    </row>
    <row r="35" spans="1:7" s="10" customFormat="1" x14ac:dyDescent="0.25">
      <c r="A35" s="30"/>
      <c r="B35" s="30"/>
      <c r="C35" s="31"/>
      <c r="D35" s="11" t="s">
        <v>0</v>
      </c>
      <c r="E35" s="6"/>
      <c r="F35" s="7"/>
      <c r="G35" s="7"/>
    </row>
    <row r="36" spans="1:7" s="10" customFormat="1" x14ac:dyDescent="0.25">
      <c r="A36" s="30" t="s">
        <v>15</v>
      </c>
      <c r="B36" s="30" t="s">
        <v>18</v>
      </c>
      <c r="C36" s="31" t="s">
        <v>23</v>
      </c>
      <c r="D36" s="9" t="s">
        <v>9</v>
      </c>
      <c r="E36" s="6">
        <f>E39</f>
        <v>23906.6</v>
      </c>
      <c r="F36" s="6">
        <f>F39</f>
        <v>28940.7</v>
      </c>
      <c r="G36" s="6">
        <f>F36*100/E36</f>
        <v>121.05736491178169</v>
      </c>
    </row>
    <row r="37" spans="1:7" s="10" customFormat="1" x14ac:dyDescent="0.25">
      <c r="A37" s="30"/>
      <c r="B37" s="30"/>
      <c r="C37" s="31"/>
      <c r="D37" s="11" t="s">
        <v>8</v>
      </c>
      <c r="E37" s="6">
        <f>E39</f>
        <v>23906.6</v>
      </c>
      <c r="F37" s="6">
        <f>F39</f>
        <v>28940.7</v>
      </c>
      <c r="G37" s="6">
        <f>F37*100/E37</f>
        <v>121.05736491178169</v>
      </c>
    </row>
    <row r="38" spans="1:7" s="10" customFormat="1" x14ac:dyDescent="0.25">
      <c r="A38" s="30"/>
      <c r="B38" s="30"/>
      <c r="C38" s="31"/>
      <c r="D38" s="12" t="s">
        <v>7</v>
      </c>
      <c r="E38" s="6"/>
      <c r="F38" s="6"/>
      <c r="G38" s="7"/>
    </row>
    <row r="39" spans="1:7" s="10" customFormat="1" x14ac:dyDescent="0.25">
      <c r="A39" s="30"/>
      <c r="B39" s="30"/>
      <c r="C39" s="31"/>
      <c r="D39" s="12" t="s">
        <v>6</v>
      </c>
      <c r="E39" s="6">
        <v>23906.6</v>
      </c>
      <c r="F39" s="6">
        <v>28940.7</v>
      </c>
      <c r="G39" s="6">
        <f>F39*100/E39</f>
        <v>121.05736491178169</v>
      </c>
    </row>
    <row r="40" spans="1:7" s="10" customFormat="1" x14ac:dyDescent="0.25">
      <c r="A40" s="30"/>
      <c r="B40" s="30"/>
      <c r="C40" s="31"/>
      <c r="D40" s="12" t="s">
        <v>6</v>
      </c>
      <c r="E40" s="7"/>
      <c r="F40" s="6"/>
      <c r="G40" s="7"/>
    </row>
    <row r="41" spans="1:7" s="10" customFormat="1" x14ac:dyDescent="0.25">
      <c r="A41" s="30"/>
      <c r="B41" s="30"/>
      <c r="C41" s="31"/>
      <c r="D41" s="12" t="s">
        <v>4</v>
      </c>
      <c r="E41" s="6"/>
      <c r="F41" s="7"/>
      <c r="G41" s="7"/>
    </row>
    <row r="42" spans="1:7" s="10" customFormat="1" ht="22.5" x14ac:dyDescent="0.25">
      <c r="A42" s="30"/>
      <c r="B42" s="30"/>
      <c r="C42" s="31"/>
      <c r="D42" s="12" t="s">
        <v>3</v>
      </c>
      <c r="E42" s="6"/>
      <c r="F42" s="7"/>
      <c r="G42" s="7"/>
    </row>
    <row r="43" spans="1:7" s="10" customFormat="1" ht="22.5" x14ac:dyDescent="0.25">
      <c r="A43" s="30"/>
      <c r="B43" s="30"/>
      <c r="C43" s="31"/>
      <c r="D43" s="12" t="s">
        <v>2</v>
      </c>
      <c r="E43" s="6"/>
      <c r="F43" s="7"/>
      <c r="G43" s="7"/>
    </row>
    <row r="44" spans="1:7" s="10" customFormat="1" ht="22.5" x14ac:dyDescent="0.25">
      <c r="A44" s="30"/>
      <c r="B44" s="30"/>
      <c r="C44" s="31"/>
      <c r="D44" s="11" t="s">
        <v>1</v>
      </c>
      <c r="E44" s="6"/>
      <c r="F44" s="7"/>
      <c r="G44" s="7"/>
    </row>
    <row r="45" spans="1:7" s="10" customFormat="1" x14ac:dyDescent="0.25">
      <c r="A45" s="30"/>
      <c r="B45" s="30"/>
      <c r="C45" s="31"/>
      <c r="D45" s="11" t="s">
        <v>0</v>
      </c>
      <c r="E45" s="6"/>
      <c r="F45" s="7"/>
      <c r="G45" s="7"/>
    </row>
    <row r="46" spans="1:7" s="10" customFormat="1" x14ac:dyDescent="0.25">
      <c r="A46" s="30" t="s">
        <v>15</v>
      </c>
      <c r="B46" s="30" t="s">
        <v>17</v>
      </c>
      <c r="C46" s="31" t="s">
        <v>24</v>
      </c>
      <c r="D46" s="9" t="s">
        <v>9</v>
      </c>
      <c r="E46" s="6">
        <f>E49</f>
        <v>465</v>
      </c>
      <c r="F46" s="6">
        <f>F49+F55</f>
        <v>2707.5</v>
      </c>
      <c r="G46" s="6">
        <f>F46*100/E46</f>
        <v>582.25806451612902</v>
      </c>
    </row>
    <row r="47" spans="1:7" s="10" customFormat="1" x14ac:dyDescent="0.25">
      <c r="A47" s="30"/>
      <c r="B47" s="30"/>
      <c r="C47" s="31"/>
      <c r="D47" s="11" t="s">
        <v>8</v>
      </c>
      <c r="E47" s="6">
        <f>E49</f>
        <v>465</v>
      </c>
      <c r="F47" s="6">
        <f t="shared" ref="F47" si="0">F49</f>
        <v>268.3</v>
      </c>
      <c r="G47" s="6">
        <f>F47*100/E47</f>
        <v>57.698924731182792</v>
      </c>
    </row>
    <row r="48" spans="1:7" s="10" customFormat="1" x14ac:dyDescent="0.25">
      <c r="A48" s="30"/>
      <c r="B48" s="30"/>
      <c r="C48" s="31"/>
      <c r="D48" s="12" t="s">
        <v>7</v>
      </c>
      <c r="E48" s="6"/>
      <c r="F48" s="6"/>
      <c r="G48" s="7"/>
    </row>
    <row r="49" spans="1:7" s="10" customFormat="1" x14ac:dyDescent="0.25">
      <c r="A49" s="30"/>
      <c r="B49" s="30"/>
      <c r="C49" s="31"/>
      <c r="D49" s="12" t="s">
        <v>6</v>
      </c>
      <c r="E49" s="7">
        <v>465</v>
      </c>
      <c r="F49" s="14">
        <v>268.3</v>
      </c>
      <c r="G49" s="14">
        <f>F49*100/E49</f>
        <v>57.698924731182792</v>
      </c>
    </row>
    <row r="50" spans="1:7" s="10" customFormat="1" x14ac:dyDescent="0.25">
      <c r="A50" s="30"/>
      <c r="B50" s="30"/>
      <c r="C50" s="31"/>
      <c r="D50" s="12" t="s">
        <v>5</v>
      </c>
      <c r="E50" s="7"/>
      <c r="F50" s="6"/>
      <c r="G50" s="7"/>
    </row>
    <row r="51" spans="1:7" s="10" customFormat="1" x14ac:dyDescent="0.25">
      <c r="A51" s="30"/>
      <c r="B51" s="30"/>
      <c r="C51" s="31"/>
      <c r="D51" s="12" t="s">
        <v>4</v>
      </c>
      <c r="E51" s="6"/>
      <c r="F51" s="7"/>
      <c r="G51" s="7"/>
    </row>
    <row r="52" spans="1:7" s="10" customFormat="1" ht="22.5" x14ac:dyDescent="0.25">
      <c r="A52" s="30"/>
      <c r="B52" s="30"/>
      <c r="C52" s="31"/>
      <c r="D52" s="12" t="s">
        <v>3</v>
      </c>
      <c r="E52" s="6"/>
      <c r="F52" s="7"/>
      <c r="G52" s="7"/>
    </row>
    <row r="53" spans="1:7" s="10" customFormat="1" ht="22.5" x14ac:dyDescent="0.25">
      <c r="A53" s="30"/>
      <c r="B53" s="30"/>
      <c r="C53" s="31"/>
      <c r="D53" s="12" t="s">
        <v>2</v>
      </c>
      <c r="E53" s="6"/>
      <c r="F53" s="7"/>
      <c r="G53" s="7"/>
    </row>
    <row r="54" spans="1:7" s="10" customFormat="1" ht="22.5" x14ac:dyDescent="0.25">
      <c r="A54" s="30"/>
      <c r="B54" s="30"/>
      <c r="C54" s="31"/>
      <c r="D54" s="11" t="s">
        <v>1</v>
      </c>
      <c r="E54" s="6"/>
      <c r="F54" s="7"/>
      <c r="G54" s="7"/>
    </row>
    <row r="55" spans="1:7" s="10" customFormat="1" x14ac:dyDescent="0.25">
      <c r="A55" s="30"/>
      <c r="B55" s="30"/>
      <c r="C55" s="31"/>
      <c r="D55" s="11" t="s">
        <v>0</v>
      </c>
      <c r="E55" s="6">
        <v>0</v>
      </c>
      <c r="F55" s="7">
        <v>2439.1999999999998</v>
      </c>
      <c r="G55" s="7">
        <v>100</v>
      </c>
    </row>
    <row r="56" spans="1:7" s="10" customFormat="1" x14ac:dyDescent="0.25"/>
  </sheetData>
  <mergeCells count="21">
    <mergeCell ref="A46:A55"/>
    <mergeCell ref="B46:B55"/>
    <mergeCell ref="C46:C55"/>
    <mergeCell ref="A26:A35"/>
    <mergeCell ref="B26:B35"/>
    <mergeCell ref="C26:C35"/>
    <mergeCell ref="B1:G1"/>
    <mergeCell ref="D3:G3"/>
    <mergeCell ref="A2:G2"/>
    <mergeCell ref="A36:A45"/>
    <mergeCell ref="B36:B45"/>
    <mergeCell ref="C36:C45"/>
    <mergeCell ref="A6:A15"/>
    <mergeCell ref="B6:B15"/>
    <mergeCell ref="C6:C15"/>
    <mergeCell ref="A16:A25"/>
    <mergeCell ref="B16:B25"/>
    <mergeCell ref="C16:C25"/>
    <mergeCell ref="A4:B4"/>
    <mergeCell ref="C4:C5"/>
    <mergeCell ref="D4:D5"/>
  </mergeCells>
  <pageMargins left="0.39370078740157483" right="0.39370078740157483" top="1.1811023622047245" bottom="0.39370078740157483" header="0.31496062992125984" footer="0.31496062992125984"/>
  <pageSetup paperSize="9" scale="8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форма6</vt:lpstr>
      <vt:lpstr>форма6!Заголовки_для_печати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upr4</cp:lastModifiedBy>
  <cp:lastPrinted>2020-07-17T03:06:24Z</cp:lastPrinted>
  <dcterms:created xsi:type="dcterms:W3CDTF">2016-10-31T02:25:35Z</dcterms:created>
  <dcterms:modified xsi:type="dcterms:W3CDTF">2022-02-02T02:18:37Z</dcterms:modified>
</cp:coreProperties>
</file>