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omp\Desktop\2020\2021\"/>
    </mc:Choice>
  </mc:AlternateContent>
  <xr:revisionPtr revIDLastSave="0" documentId="13_ncr:1_{3D5CA8AC-9E01-4BB2-BA63-1521CA55088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1" r:id="rId1"/>
    <sheet name="_params" sheetId="4" state="hidden" r:id="rId2"/>
  </sheets>
  <definedNames>
    <definedName name="APPT" localSheetId="0">Доходы!$A$10</definedName>
    <definedName name="FILE_NAME" localSheetId="0">Доходы!#REF!</definedName>
    <definedName name="FIO" localSheetId="0">Доходы!#REF!</definedName>
    <definedName name="FORM_CODE" localSheetId="0">Доходы!#REF!</definedName>
    <definedName name="LAST_CELL" localSheetId="0">Доходы!#REF!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Доходы!#REF!</definedName>
    <definedName name="REG_DATE" localSheetId="0">Доходы!#REF!</definedName>
    <definedName name="REND_1" localSheetId="0">Доходы!#REF!</definedName>
    <definedName name="SIGN" localSheetId="0">Доходы!$A$9:$B$10</definedName>
    <definedName name="SRC_CODE" localSheetId="0">Доходы!#REF!</definedName>
    <definedName name="SRC_KIND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3" i="1" l="1"/>
  <c r="C63" i="1"/>
  <c r="D106" i="1" l="1"/>
  <c r="D105" i="1" s="1"/>
  <c r="C106" i="1"/>
  <c r="C105" i="1" s="1"/>
  <c r="D103" i="1"/>
  <c r="C103" i="1"/>
  <c r="D127" i="1"/>
  <c r="D126" i="1" s="1"/>
  <c r="D125" i="1" s="1"/>
  <c r="C127" i="1"/>
  <c r="C126" i="1" s="1"/>
  <c r="C125" i="1" s="1"/>
  <c r="D122" i="1"/>
  <c r="D121" i="1" s="1"/>
  <c r="C122" i="1"/>
  <c r="C121" i="1" s="1"/>
  <c r="D91" i="1"/>
  <c r="C91" i="1"/>
  <c r="C102" i="1" l="1"/>
  <c r="D102" i="1"/>
  <c r="D94" i="1"/>
  <c r="D93" i="1" s="1"/>
  <c r="D90" i="1" s="1"/>
  <c r="C94" i="1"/>
  <c r="C93" i="1" s="1"/>
  <c r="C90" i="1" s="1"/>
  <c r="D89" i="1" l="1"/>
  <c r="C89" i="1"/>
  <c r="D9" i="1"/>
  <c r="C9" i="1"/>
  <c r="D62" i="1"/>
  <c r="D58" i="1" s="1"/>
  <c r="C62" i="1"/>
  <c r="C58" i="1" s="1"/>
  <c r="D78" i="1"/>
  <c r="C78" i="1"/>
  <c r="D87" i="1"/>
  <c r="D86" i="1" s="1"/>
  <c r="C87" i="1"/>
  <c r="C86" i="1" s="1"/>
  <c r="D84" i="1"/>
  <c r="C84" i="1"/>
  <c r="D82" i="1"/>
  <c r="C82" i="1"/>
  <c r="D80" i="1"/>
  <c r="C80" i="1"/>
  <c r="D76" i="1"/>
  <c r="C76" i="1"/>
  <c r="D72" i="1"/>
  <c r="D71" i="1" s="1"/>
  <c r="D70" i="1" s="1"/>
  <c r="C72" i="1"/>
  <c r="C71" i="1" s="1"/>
  <c r="C70" i="1" s="1"/>
  <c r="D75" i="1" l="1"/>
  <c r="C75" i="1"/>
  <c r="C74" i="1" s="1"/>
  <c r="D74" i="1"/>
  <c r="D52" i="1"/>
  <c r="C52" i="1"/>
  <c r="D54" i="1"/>
  <c r="C54" i="1"/>
  <c r="D56" i="1"/>
  <c r="C56" i="1"/>
  <c r="D48" i="1"/>
  <c r="D47" i="1" s="1"/>
  <c r="C48" i="1"/>
  <c r="C47" i="1" s="1"/>
  <c r="D45" i="1"/>
  <c r="D44" i="1" s="1"/>
  <c r="C45" i="1"/>
  <c r="C44" i="1" s="1"/>
  <c r="D42" i="1"/>
  <c r="C42" i="1"/>
  <c r="D40" i="1"/>
  <c r="C40" i="1"/>
  <c r="D31" i="1"/>
  <c r="D30" i="1" s="1"/>
  <c r="C31" i="1"/>
  <c r="C30" i="1" s="1"/>
  <c r="D34" i="1"/>
  <c r="D33" i="1" s="1"/>
  <c r="C34" i="1"/>
  <c r="C33" i="1" s="1"/>
  <c r="D17" i="1"/>
  <c r="C17" i="1"/>
  <c r="D19" i="1"/>
  <c r="C19" i="1"/>
  <c r="D8" i="1"/>
  <c r="C8" i="1"/>
  <c r="D24" i="1"/>
  <c r="D23" i="1" s="1"/>
  <c r="C24" i="1"/>
  <c r="C23" i="1" s="1"/>
  <c r="C14" i="1" l="1"/>
  <c r="C13" i="1" s="1"/>
  <c r="C37" i="1"/>
  <c r="C36" i="1" s="1"/>
  <c r="D51" i="1"/>
  <c r="D50" i="1" s="1"/>
  <c r="C51" i="1"/>
  <c r="C50" i="1" s="1"/>
  <c r="D37" i="1"/>
  <c r="D36" i="1" s="1"/>
  <c r="D29" i="1"/>
  <c r="C29" i="1"/>
  <c r="D14" i="1"/>
  <c r="D13" i="1" s="1"/>
  <c r="C7" i="1" l="1"/>
  <c r="C132" i="1" s="1"/>
  <c r="D7" i="1"/>
  <c r="D132" i="1" s="1"/>
</calcChain>
</file>

<file path=xl/sharedStrings.xml><?xml version="1.0" encoding="utf-8"?>
<sst xmlns="http://schemas.openxmlformats.org/spreadsheetml/2006/main" count="261" uniqueCount="256">
  <si>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</si>
  <si>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</si>
  <si>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</si>
  <si>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</si>
  <si>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</si>
  <si>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</si>
  <si>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</si>
  <si>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</si>
  <si>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</si>
  <si>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</si>
  <si>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</si>
  <si>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</si>
  <si>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</si>
  <si>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</si>
  <si>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</si>
  <si>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</si>
  <si>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</si>
  <si>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</si>
  <si>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</si>
  <si>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</si>
  <si>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</si>
  <si>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</si>
  <si>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</si>
  <si>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</si>
  <si>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</si>
  <si>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</si>
  <si>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</si>
  <si>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</si>
  <si>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</si>
  <si>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</si>
  <si>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</si>
  <si>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</si>
  <si>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</si>
  <si>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</si>
  <si>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</si>
  <si>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</si>
  <si>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</si>
  <si>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</si>
  <si>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</si>
  <si>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</si>
  <si>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</si>
  <si>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</si>
  <si>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</si>
  <si>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</si>
  <si>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</si>
  <si>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</si>
  <si>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</si>
  <si>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</si>
  <si>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</si>
  <si>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</si>
  <si>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</si>
  <si>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917 10807000010000110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</si>
  <si>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</si>
  <si>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917 10807080010000110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</si>
  <si>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</si>
  <si>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917 10807084010000110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</si>
  <si>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</si>
  <si>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</si>
  <si>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</si>
  <si>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</si>
  <si>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</si>
  <si>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</si>
  <si>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</si>
  <si>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</si>
  <si>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</si>
  <si>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</si>
  <si>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</si>
  <si>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</si>
  <si>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</si>
  <si>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</si>
  <si>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</si>
  <si>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</si>
  <si>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</si>
  <si>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</si>
  <si>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</si>
  <si>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</si>
  <si>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</si>
  <si>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</si>
  <si>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</si>
  <si>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</si>
  <si>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</si>
  <si>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</si>
  <si>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</si>
  <si>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</si>
  <si>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</si>
  <si>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</si>
  <si>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</si>
  <si>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</si>
  <si>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</si>
  <si>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</si>
  <si>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</si>
  <si>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</si>
  <si>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</si>
  <si>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</si>
  <si>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</si>
  <si>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</si>
  <si>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</si>
  <si>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</si>
  <si>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</si>
  <si>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</si>
  <si>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</si>
  <si>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</si>
  <si>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</si>
  <si>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</si>
  <si>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</si>
  <si>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</si>
  <si>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Доходы от компенсации затрат государства</t>
  </si>
  <si>
    <t>971 11302000000000130</t>
  </si>
  <si>
    <t>Прочие доходы от компенсации затрат государства</t>
  </si>
  <si>
    <t>971 11302990000000130</t>
  </si>
  <si>
    <t>971 11302995050000130</t>
  </si>
  <si>
    <t>ДОХОДЫ ОТ ПРОДАЖИ МАТЕРИАЛЬНЫХ И НЕМАТЕРИАЛЬНЫХ АКТИВОВ</t>
  </si>
  <si>
    <t>917 11400000000000000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</si>
  <si>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</si>
  <si>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</si>
  <si>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</si>
  <si>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</si>
  <si>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</si>
  <si>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</si>
  <si>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</si>
  <si>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</si>
  <si>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</si>
  <si>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</si>
  <si>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</si>
  <si>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</si>
  <si>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</si>
  <si>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</si>
  <si>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</si>
  <si>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</si>
  <si>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</si>
  <si>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</si>
  <si>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</si>
  <si>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</si>
  <si>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</si>
  <si>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</si>
  <si>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</si>
  <si>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837 11601200010000140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</si>
  <si>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</si>
  <si>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837 11601203010000140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</si>
  <si>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</si>
  <si>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</si>
  <si>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нормативам,действующим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</si>
  <si>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</si>
  <si>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</si>
  <si>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</si>
  <si>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Доходы/PARAMS</t>
  </si>
  <si>
    <t/>
  </si>
  <si>
    <t>837 11601073010000140</t>
  </si>
  <si>
    <t>837 11601070010000140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</si>
  <si>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</si>
  <si>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</si>
  <si>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</si>
  <si>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</si>
  <si>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Субсидия бюджетам на поддержку отрасли культуры</t>
  </si>
  <si>
    <t>957 20225519000000150</t>
  </si>
  <si>
    <t>Субсидия бюджетам муниципальных районов на поддержку отрасли культуры</t>
  </si>
  <si>
    <t>957 20225519050000150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</si>
  <si>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</si>
  <si>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</si>
  <si>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</si>
  <si>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</si>
  <si>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</si>
  <si>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</si>
  <si>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</si>
  <si>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917 20229999050024150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</si>
  <si>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</si>
  <si>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</si>
  <si>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</si>
  <si>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</si>
  <si>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971 20229999050078150</t>
  </si>
  <si>
    <t>Субсидии на реализацию мероприятий перечня проектов народных инициатив</t>
  </si>
  <si>
    <t>971 20229999050129150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</si>
  <si>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</si>
  <si>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</si>
  <si>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</si>
  <si>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</si>
  <si>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</si>
  <si>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</si>
  <si>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</si>
  <si>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</si>
  <si>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</si>
  <si>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</si>
  <si>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</si>
  <si>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</si>
  <si>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</si>
  <si>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971 20230024050031150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</si>
  <si>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</si>
  <si>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917 20230024050033150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</si>
  <si>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</si>
  <si>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</si>
  <si>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</si>
  <si>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917 20230024050035150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</si>
  <si>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</si>
  <si>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</si>
  <si>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</si>
  <si>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</si>
  <si>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</si>
  <si>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Осуществление отдельных областных государственных полномочий в области противодействия коррупции</t>
  </si>
  <si>
    <t>917 20230024050070150</t>
  </si>
  <si>
    <t>\Предоставление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</si>
  <si>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917 20230024050079150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</si>
  <si>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</si>
  <si>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</si>
  <si>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</si>
  <si>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</si>
  <si>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Субвенции бюджетам на проведение Всероссийской переписи населения 2020 года</t>
  </si>
  <si>
    <t>917 20235469000000150</t>
  </si>
  <si>
    <t>Субвенции бюджетам муниципальных районов на проведение Всероссийской переписи населения 2020 года</t>
  </si>
  <si>
    <t>917 20235469050000150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</si>
  <si>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</si>
  <si>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</si>
  <si>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</si>
  <si>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</si>
  <si>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</si>
  <si>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</si>
  <si>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</si>
  <si>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</si>
  <si>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</si>
  <si>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</si>
  <si>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</si>
  <si>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</si>
  <si>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</si>
  <si>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Межбюджетные трансферты, на осуществление внешнего финансового контроля поселений, входящих в состав МО "Катангский район"</t>
  </si>
  <si>
    <t>910 20240014050041150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</si>
  <si>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(исполнение бюджета и сметы)</t>
  </si>
  <si>
    <t>910 20240014050043150</t>
  </si>
  <si>
    <t>917 20240014050073150</t>
  </si>
  <si>
    <t>971 20240014050060150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</si>
  <si>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</si>
  <si>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</si>
  <si>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917 20229999050085150</t>
  </si>
  <si>
    <t>Субсидии местным бюджетам на софинансирование мероприятий по приобретению комплексов (установок) по обезвреживанию твердых коммунальных отходов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</si>
  <si>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</si>
  <si>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</si>
  <si>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Доходы бюджета - всего</t>
  </si>
  <si>
    <t>X</t>
  </si>
  <si>
    <t xml:space="preserve">Наименование </t>
  </si>
  <si>
    <t>Код бюджетной классификации Российской Федерации</t>
  </si>
  <si>
    <t xml:space="preserve"> 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                                                                                от ___12.2020  № __/__</t>
  </si>
  <si>
    <t>Приложение 2</t>
  </si>
  <si>
    <t>Прогнозируемые доходы бюджета района  на  плановый период  2022 и 2023 год</t>
  </si>
  <si>
    <t>Сумма</t>
  </si>
  <si>
    <t>рублей</t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</si>
  <si>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МОО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</si>
  <si>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ЕСШ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</si>
  <si>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</si>
  <si>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 Непа)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</si>
  <si>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</si>
  <si>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 Подволошино)</t>
    </r>
  </si>
  <si>
    <t>971 11302995050002130</t>
  </si>
  <si>
    <t>971 11302995050003130</t>
  </si>
  <si>
    <t>971 11302995050005130</t>
  </si>
  <si>
    <t>971 11302995050007130</t>
  </si>
  <si>
    <t>971 11302995050009130</t>
  </si>
  <si>
    <t>Прочие доходы от оказания платных услуг (МКУ "КДО" Катангского района)</t>
  </si>
  <si>
    <t>957 11301995050012130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</si>
</sst>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_-* #,##0.00_р_._-;\-* #,##0.00_р_._-;_-* &quot;-&quot;??_р_._-;_-@_-"/>
  </numFmts>
  <fonts count="1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165" fontId="4" fillId="0" borderId="0" applyFont="0" applyFill="0" applyBorder="0" applyAlignment="0" applyProtection="0"/>
    <xf numFmtId="0" fontId="1" fillId="0" borderId="0"/>
    <xf numFmtId="0" fontId="3" fillId="0" borderId="0"/>
  </cellStyleXfs>
  <cellXfs count="53">
    <xf numFmtId="0" fontId="0" fillId="0" borderId="0" xfId="0"/>
    <xf numFmtId="4" fontId="2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 applyProtection="1">
      <alignment horizontal="left" wrapText="1"/>
    </xf>
    <xf numFmtId="4" fontId="2" fillId="0" borderId="2" xfId="0" applyNumberFormat="1" applyFont="1" applyBorder="1" applyAlignment="1" applyProtection="1">
      <alignment horizontal="right"/>
    </xf>
    <xf numFmtId="164" fontId="2" fillId="0" borderId="2" xfId="0" applyNumberFormat="1" applyFont="1" applyBorder="1" applyAlignment="1" applyProtection="1">
      <alignment horizontal="left" wrapText="1"/>
    </xf>
    <xf numFmtId="49" fontId="2" fillId="0" borderId="2" xfId="0" applyNumberFormat="1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left" vertical="top" wrapText="1"/>
    </xf>
    <xf numFmtId="4" fontId="2" fillId="2" borderId="2" xfId="4" applyNumberFormat="1" applyFont="1" applyFill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left" vertical="top" wrapText="1"/>
    </xf>
    <xf numFmtId="164" fontId="2" fillId="0" borderId="2" xfId="0" applyNumberFormat="1" applyFont="1" applyBorder="1" applyAlignment="1" applyProtection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6" fillId="0" borderId="2" xfId="0" applyNumberFormat="1" applyFont="1" applyBorder="1" applyAlignment="1" applyProtection="1">
      <alignment horizontal="left" wrapText="1"/>
    </xf>
    <xf numFmtId="4" fontId="6" fillId="0" borderId="2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0" fillId="0" borderId="0" xfId="0" applyBorder="1"/>
    <xf numFmtId="4" fontId="2" fillId="0" borderId="5" xfId="0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2" fillId="0" borderId="2" xfId="0" applyNumberFormat="1" applyFont="1" applyBorder="1" applyAlignment="1" applyProtection="1">
      <alignment horizontal="right" vertical="center"/>
    </xf>
    <xf numFmtId="4" fontId="2" fillId="0" borderId="1" xfId="0" applyNumberFormat="1" applyFont="1" applyBorder="1" applyAlignment="1" applyProtection="1">
      <alignment horizontal="right" vertical="center"/>
    </xf>
    <xf numFmtId="4" fontId="2" fillId="2" borderId="2" xfId="2" applyNumberFormat="1" applyFont="1" applyFill="1" applyBorder="1" applyAlignment="1">
      <alignment horizontal="right" vertical="center" wrapText="1"/>
    </xf>
    <xf numFmtId="4" fontId="2" fillId="2" borderId="2" xfId="1" applyNumberFormat="1" applyFont="1" applyFill="1" applyBorder="1" applyAlignment="1">
      <alignment horizontal="right" vertical="center" wrapText="1"/>
    </xf>
    <xf numFmtId="4" fontId="2" fillId="2" borderId="2" xfId="3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3" xfId="5" applyNumberFormat="1" applyFont="1" applyFill="1" applyBorder="1" applyAlignment="1">
      <alignment horizontal="right" vertical="center" wrapText="1"/>
    </xf>
    <xf numFmtId="4" fontId="2" fillId="2" borderId="2" xfId="5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0" borderId="2" xfId="0" applyFont="1" applyBorder="1" applyAlignment="1">
      <alignment vertical="top" wrapText="1"/>
    </xf>
  </cellXfs>
  <cellStyles count="7">
    <cellStyle name="Normal_ФФПМР_ИБР_Ставрополь_2006 4" xfId="3" xr:uid="{F911954A-8C89-415A-B8AF-0BEB903BA573}"/>
    <cellStyle name="Обычный" xfId="0" builtinId="0"/>
    <cellStyle name="Обычный 2" xfId="2" xr:uid="{7167D0DC-D22E-4943-9361-7A990B21E403}"/>
    <cellStyle name="Обычный 2 3" xfId="6" xr:uid="{457597C8-0AD3-4547-86B9-E8CA5C6D6BEE}"/>
    <cellStyle name="Обычный 5" xfId="1" xr:uid="{4F85F5F0-42B3-46DE-BCA1-BD8FF5F56533}"/>
    <cellStyle name="Обычный 6" xfId="5" xr:uid="{2C130EA9-E795-4910-B5D0-A305017C95B5}"/>
    <cellStyle name="Финансовый 2" xfId="4" xr:uid="{1B7CBED0-33C3-47F4-BDF5-5BE3ADF755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2"/>
  <sheetViews>
    <sheetView showGridLines="0" tabSelected="1" workbookViewId="0">
      <selection activeCell="B62" sqref="B62"/>
    </sheetView>
  </sheetViews>
  <sheetFormatPr defaultRowHeight="12.75" customHeight="1" x14ac:dyDescent="0.2"/>
  <cols>
    <col min="1" max="1" width="43.85546875" customWidth="1"/>
    <col min="2" max="2" width="24" customWidth="1"/>
    <col min="3" max="3" width="14.85546875" customWidth="1"/>
    <col min="4" max="4" width="15.28515625" customWidth="1"/>
    <col min="5" max="5" width="13.140625" customWidth="1"/>
  </cols>
  <sheetData>
    <row r="1" spans="1:4" ht="12.75" customHeight="1" x14ac:dyDescent="0.2">
      <c r="A1" s="16"/>
      <c r="B1" s="32" t="s">
        <v>239</v>
      </c>
      <c r="C1" s="32"/>
      <c r="D1" s="32"/>
    </row>
    <row r="2" spans="1:4" ht="78" customHeight="1" x14ac:dyDescent="0.2">
      <c r="A2" s="17"/>
      <c r="B2" s="30" t="s">
        <v>238</v>
      </c>
      <c r="C2" s="30"/>
      <c r="D2" s="30"/>
    </row>
    <row r="3" spans="1:4" ht="12.75" customHeight="1" x14ac:dyDescent="0.25">
      <c r="A3" s="31" t="s">
        <v>240</v>
      </c>
      <c r="B3" s="31"/>
      <c r="C3" s="31"/>
      <c r="D3" s="31"/>
    </row>
    <row r="4" spans="1:4" ht="12.75" customHeight="1" x14ac:dyDescent="0.2">
      <c r="A4" s="18"/>
      <c r="B4" s="18"/>
      <c r="D4" s="19" t="s">
        <v>242</v>
      </c>
    </row>
    <row r="5" spans="1:4" ht="12.75" customHeight="1" x14ac:dyDescent="0.2">
      <c r="A5" s="45" t="s">
        <v>236</v>
      </c>
      <c r="B5" s="48" t="s">
        <v>237</v>
      </c>
      <c r="C5" s="50" t="s">
        <v>241</v>
      </c>
      <c r="D5" s="51"/>
    </row>
    <row r="6" spans="1:4" ht="24" customHeight="1" x14ac:dyDescent="0.2">
      <c r="A6" s="46"/>
      <c r="B6" s="49"/>
      <c r="C6" s="47">
        <v>2022</v>
      </c>
      <c r="D6" s="13">
        <v>2022</v>
      </c>
    </row>
    <row r="7" spans="1:4" ht="13.5" x14ac:dyDescent="0.25">
      <c r="A7" s="20" t="s">
        <v>0</v>
      </c>
      <c r="B7" s="22" t="s">
        <v>1</v>
      </c>
      <c r="C7" s="21">
        <f>C8+C13+C23+C29+C36+C50+C58+C70+C74</f>
        <v>346828870</v>
      </c>
      <c r="D7" s="21">
        <f>D8+D13+D23+D29+D36+D50+D58+D70+D74</f>
        <v>357262250</v>
      </c>
    </row>
    <row r="8" spans="1:4" x14ac:dyDescent="0.2">
      <c r="A8" s="2" t="s">
        <v>2</v>
      </c>
      <c r="B8" s="23" t="s">
        <v>3</v>
      </c>
      <c r="C8" s="3">
        <f t="shared" ref="C8:D8" si="0">C9</f>
        <v>309892500</v>
      </c>
      <c r="D8" s="3">
        <f t="shared" si="0"/>
        <v>318650700</v>
      </c>
    </row>
    <row r="9" spans="1:4" x14ac:dyDescent="0.2">
      <c r="A9" s="2" t="s">
        <v>4</v>
      </c>
      <c r="B9" s="23" t="s">
        <v>5</v>
      </c>
      <c r="C9" s="3">
        <f>+C11+C12+C10</f>
        <v>309892500</v>
      </c>
      <c r="D9" s="3">
        <f>D10+D11+D12</f>
        <v>318650700</v>
      </c>
    </row>
    <row r="10" spans="1:4" ht="114.75" x14ac:dyDescent="0.2">
      <c r="A10" s="4" t="s">
        <v>6</v>
      </c>
      <c r="B10" s="23" t="s">
        <v>7</v>
      </c>
      <c r="C10" s="33">
        <v>309860100</v>
      </c>
      <c r="D10" s="33">
        <v>318617000</v>
      </c>
    </row>
    <row r="11" spans="1:4" ht="76.5" x14ac:dyDescent="0.2">
      <c r="A11" s="2" t="s">
        <v>8</v>
      </c>
      <c r="B11" s="23" t="s">
        <v>9</v>
      </c>
      <c r="C11" s="33">
        <v>21600</v>
      </c>
      <c r="D11" s="33">
        <v>22500</v>
      </c>
    </row>
    <row r="12" spans="1:4" ht="127.5" x14ac:dyDescent="0.2">
      <c r="A12" s="4" t="s">
        <v>10</v>
      </c>
      <c r="B12" s="23" t="s">
        <v>11</v>
      </c>
      <c r="C12" s="33">
        <v>10800</v>
      </c>
      <c r="D12" s="33">
        <v>11200</v>
      </c>
    </row>
    <row r="13" spans="1:4" ht="38.25" x14ac:dyDescent="0.2">
      <c r="A13" s="2" t="s">
        <v>12</v>
      </c>
      <c r="B13" s="23" t="s">
        <v>13</v>
      </c>
      <c r="C13" s="33">
        <f t="shared" ref="C13:D13" si="1">C14</f>
        <v>22068600</v>
      </c>
      <c r="D13" s="33">
        <f t="shared" si="1"/>
        <v>23491500</v>
      </c>
    </row>
    <row r="14" spans="1:4" ht="38.25" x14ac:dyDescent="0.2">
      <c r="A14" s="2" t="s">
        <v>14</v>
      </c>
      <c r="B14" s="23" t="s">
        <v>15</v>
      </c>
      <c r="C14" s="33">
        <f>C15+C17+C19+C21</f>
        <v>22068600</v>
      </c>
      <c r="D14" s="33">
        <f t="shared" ref="D14" si="2">D15+D17+D19+D21</f>
        <v>23491500</v>
      </c>
    </row>
    <row r="15" spans="1:4" ht="76.5" x14ac:dyDescent="0.2">
      <c r="A15" s="2" t="s">
        <v>16</v>
      </c>
      <c r="B15" s="23" t="s">
        <v>17</v>
      </c>
      <c r="C15" s="33">
        <v>6179208</v>
      </c>
      <c r="D15" s="33">
        <v>6577620</v>
      </c>
    </row>
    <row r="16" spans="1:4" ht="114.75" x14ac:dyDescent="0.2">
      <c r="A16" s="4" t="s">
        <v>18</v>
      </c>
      <c r="B16" s="23" t="s">
        <v>19</v>
      </c>
      <c r="C16" s="33">
        <v>6179208</v>
      </c>
      <c r="D16" s="33">
        <v>6577620</v>
      </c>
    </row>
    <row r="17" spans="1:6" ht="89.25" x14ac:dyDescent="0.2">
      <c r="A17" s="4" t="s">
        <v>20</v>
      </c>
      <c r="B17" s="23" t="s">
        <v>21</v>
      </c>
      <c r="C17" s="33">
        <f t="shared" ref="C17:D17" si="3">C18</f>
        <v>220686</v>
      </c>
      <c r="D17" s="33">
        <f t="shared" si="3"/>
        <v>234915</v>
      </c>
    </row>
    <row r="18" spans="1:6" ht="127.5" x14ac:dyDescent="0.2">
      <c r="A18" s="4" t="s">
        <v>22</v>
      </c>
      <c r="B18" s="23" t="s">
        <v>23</v>
      </c>
      <c r="C18" s="33">
        <v>220686</v>
      </c>
      <c r="D18" s="33">
        <v>234915</v>
      </c>
    </row>
    <row r="19" spans="1:6" ht="76.5" x14ac:dyDescent="0.2">
      <c r="A19" s="2" t="s">
        <v>24</v>
      </c>
      <c r="B19" s="23" t="s">
        <v>25</v>
      </c>
      <c r="C19" s="33">
        <f t="shared" ref="C19:D19" si="4">C20</f>
        <v>13241160</v>
      </c>
      <c r="D19" s="33">
        <f t="shared" si="4"/>
        <v>14094900</v>
      </c>
    </row>
    <row r="20" spans="1:6" ht="114.75" x14ac:dyDescent="0.2">
      <c r="A20" s="4" t="s">
        <v>26</v>
      </c>
      <c r="B20" s="23" t="s">
        <v>27</v>
      </c>
      <c r="C20" s="33">
        <v>13241160</v>
      </c>
      <c r="D20" s="33">
        <v>14094900</v>
      </c>
    </row>
    <row r="21" spans="1:6" ht="76.5" x14ac:dyDescent="0.2">
      <c r="A21" s="2" t="s">
        <v>28</v>
      </c>
      <c r="B21" s="23" t="s">
        <v>29</v>
      </c>
      <c r="C21" s="33">
        <v>2427546</v>
      </c>
      <c r="D21" s="33">
        <v>2584065</v>
      </c>
    </row>
    <row r="22" spans="1:6" ht="114.75" x14ac:dyDescent="0.2">
      <c r="A22" s="4" t="s">
        <v>30</v>
      </c>
      <c r="B22" s="23" t="s">
        <v>31</v>
      </c>
      <c r="C22" s="33">
        <v>2565100</v>
      </c>
      <c r="D22" s="33">
        <v>2667700</v>
      </c>
    </row>
    <row r="23" spans="1:6" x14ac:dyDescent="0.2">
      <c r="A23" s="2" t="s">
        <v>32</v>
      </c>
      <c r="B23" s="23" t="s">
        <v>33</v>
      </c>
      <c r="C23" s="33">
        <f>C24</f>
        <v>912500</v>
      </c>
      <c r="D23" s="33">
        <f>D24</f>
        <v>949000</v>
      </c>
    </row>
    <row r="24" spans="1:6" ht="25.5" x14ac:dyDescent="0.2">
      <c r="A24" s="2" t="s">
        <v>34</v>
      </c>
      <c r="B24" s="23" t="s">
        <v>35</v>
      </c>
      <c r="C24" s="33">
        <f t="shared" ref="C24:D24" si="5">C25+C27</f>
        <v>912500</v>
      </c>
      <c r="D24" s="33">
        <f t="shared" si="5"/>
        <v>949000</v>
      </c>
      <c r="E24" s="27"/>
    </row>
    <row r="25" spans="1:6" ht="38.25" x14ac:dyDescent="0.2">
      <c r="A25" s="2" t="s">
        <v>36</v>
      </c>
      <c r="B25" s="23" t="s">
        <v>37</v>
      </c>
      <c r="C25" s="33">
        <v>705900</v>
      </c>
      <c r="D25" s="33">
        <v>734100</v>
      </c>
      <c r="E25" s="29"/>
      <c r="F25" s="28"/>
    </row>
    <row r="26" spans="1:6" ht="38.25" x14ac:dyDescent="0.2">
      <c r="A26" s="2" t="s">
        <v>36</v>
      </c>
      <c r="B26" s="23" t="s">
        <v>38</v>
      </c>
      <c r="C26" s="33">
        <v>705900</v>
      </c>
      <c r="D26" s="33">
        <v>734100</v>
      </c>
      <c r="F26" s="28"/>
    </row>
    <row r="27" spans="1:6" ht="38.25" x14ac:dyDescent="0.2">
      <c r="A27" s="2" t="s">
        <v>39</v>
      </c>
      <c r="B27" s="23" t="s">
        <v>40</v>
      </c>
      <c r="C27" s="33">
        <v>206600</v>
      </c>
      <c r="D27" s="33">
        <v>214900</v>
      </c>
      <c r="E27" s="29"/>
      <c r="F27" s="28"/>
    </row>
    <row r="28" spans="1:6" ht="38.25" x14ac:dyDescent="0.2">
      <c r="A28" s="2" t="s">
        <v>39</v>
      </c>
      <c r="B28" s="23" t="s">
        <v>41</v>
      </c>
      <c r="C28" s="33">
        <v>206600</v>
      </c>
      <c r="D28" s="33">
        <v>214900</v>
      </c>
    </row>
    <row r="29" spans="1:6" x14ac:dyDescent="0.2">
      <c r="A29" s="2" t="s">
        <v>42</v>
      </c>
      <c r="B29" s="23" t="s">
        <v>43</v>
      </c>
      <c r="C29" s="33">
        <f t="shared" ref="C29:D29" si="6">C30+C33</f>
        <v>386000</v>
      </c>
      <c r="D29" s="33">
        <f t="shared" si="6"/>
        <v>389000</v>
      </c>
    </row>
    <row r="30" spans="1:6" ht="38.25" x14ac:dyDescent="0.2">
      <c r="A30" s="2" t="s">
        <v>44</v>
      </c>
      <c r="B30" s="23" t="s">
        <v>45</v>
      </c>
      <c r="C30" s="33">
        <f t="shared" ref="C30:D31" si="7">C31</f>
        <v>186000</v>
      </c>
      <c r="D30" s="33">
        <f t="shared" si="7"/>
        <v>189000</v>
      </c>
    </row>
    <row r="31" spans="1:6" ht="51" x14ac:dyDescent="0.2">
      <c r="A31" s="2" t="s">
        <v>46</v>
      </c>
      <c r="B31" s="23" t="s">
        <v>47</v>
      </c>
      <c r="C31" s="33">
        <f t="shared" si="7"/>
        <v>186000</v>
      </c>
      <c r="D31" s="33">
        <f t="shared" si="7"/>
        <v>189000</v>
      </c>
    </row>
    <row r="32" spans="1:6" ht="89.25" x14ac:dyDescent="0.2">
      <c r="A32" s="4" t="s">
        <v>48</v>
      </c>
      <c r="B32" s="23" t="s">
        <v>49</v>
      </c>
      <c r="C32" s="33">
        <v>186000</v>
      </c>
      <c r="D32" s="33">
        <v>189000</v>
      </c>
    </row>
    <row r="33" spans="1:4" ht="38.25" x14ac:dyDescent="0.2">
      <c r="A33" s="2" t="s">
        <v>50</v>
      </c>
      <c r="B33" s="23" t="s">
        <v>51</v>
      </c>
      <c r="C33" s="33">
        <f t="shared" ref="C33:D34" si="8">C34</f>
        <v>200000</v>
      </c>
      <c r="D33" s="33">
        <f t="shared" si="8"/>
        <v>200000</v>
      </c>
    </row>
    <row r="34" spans="1:4" ht="63.75" x14ac:dyDescent="0.2">
      <c r="A34" s="2" t="s">
        <v>52</v>
      </c>
      <c r="B34" s="23" t="s">
        <v>53</v>
      </c>
      <c r="C34" s="33">
        <f t="shared" si="8"/>
        <v>200000</v>
      </c>
      <c r="D34" s="33">
        <f t="shared" si="8"/>
        <v>200000</v>
      </c>
    </row>
    <row r="35" spans="1:4" ht="76.5" x14ac:dyDescent="0.2">
      <c r="A35" s="2" t="s">
        <v>54</v>
      </c>
      <c r="B35" s="23" t="s">
        <v>55</v>
      </c>
      <c r="C35" s="33">
        <v>200000</v>
      </c>
      <c r="D35" s="33">
        <v>200000</v>
      </c>
    </row>
    <row r="36" spans="1:4" ht="38.25" x14ac:dyDescent="0.2">
      <c r="A36" s="2" t="s">
        <v>56</v>
      </c>
      <c r="B36" s="23" t="s">
        <v>57</v>
      </c>
      <c r="C36" s="33">
        <f t="shared" ref="C36:D36" si="9">C37+C44+C47</f>
        <v>954700</v>
      </c>
      <c r="D36" s="33">
        <f t="shared" si="9"/>
        <v>954700</v>
      </c>
    </row>
    <row r="37" spans="1:4" ht="89.25" x14ac:dyDescent="0.2">
      <c r="A37" s="4" t="s">
        <v>58</v>
      </c>
      <c r="B37" s="23" t="s">
        <v>59</v>
      </c>
      <c r="C37" s="33">
        <f t="shared" ref="C37:D37" si="10">C38+C40+C42</f>
        <v>546000</v>
      </c>
      <c r="D37" s="33">
        <f t="shared" si="10"/>
        <v>546000</v>
      </c>
    </row>
    <row r="38" spans="1:4" ht="63.75" x14ac:dyDescent="0.2">
      <c r="A38" s="2" t="s">
        <v>60</v>
      </c>
      <c r="B38" s="23" t="s">
        <v>61</v>
      </c>
      <c r="C38" s="33">
        <v>123000</v>
      </c>
      <c r="D38" s="33">
        <v>123000</v>
      </c>
    </row>
    <row r="39" spans="1:4" ht="89.25" x14ac:dyDescent="0.2">
      <c r="A39" s="4" t="s">
        <v>62</v>
      </c>
      <c r="B39" s="23" t="s">
        <v>63</v>
      </c>
      <c r="C39" s="33">
        <v>123000</v>
      </c>
      <c r="D39" s="33">
        <v>123000</v>
      </c>
    </row>
    <row r="40" spans="1:4" ht="89.25" x14ac:dyDescent="0.2">
      <c r="A40" s="4" t="s">
        <v>64</v>
      </c>
      <c r="B40" s="23" t="s">
        <v>65</v>
      </c>
      <c r="C40" s="33">
        <f t="shared" ref="C40:D40" si="11">C41</f>
        <v>223000</v>
      </c>
      <c r="D40" s="33">
        <f t="shared" si="11"/>
        <v>223000</v>
      </c>
    </row>
    <row r="41" spans="1:4" ht="76.5" x14ac:dyDescent="0.2">
      <c r="A41" s="2" t="s">
        <v>66</v>
      </c>
      <c r="B41" s="23" t="s">
        <v>67</v>
      </c>
      <c r="C41" s="33">
        <v>223000</v>
      </c>
      <c r="D41" s="33">
        <v>223000</v>
      </c>
    </row>
    <row r="42" spans="1:4" ht="38.25" x14ac:dyDescent="0.2">
      <c r="A42" s="2" t="s">
        <v>68</v>
      </c>
      <c r="B42" s="23" t="s">
        <v>69</v>
      </c>
      <c r="C42" s="33">
        <f t="shared" ref="C42:D42" si="12">C43</f>
        <v>200000</v>
      </c>
      <c r="D42" s="33">
        <f t="shared" si="12"/>
        <v>200000</v>
      </c>
    </row>
    <row r="43" spans="1:4" ht="38.25" x14ac:dyDescent="0.2">
      <c r="A43" s="2" t="s">
        <v>70</v>
      </c>
      <c r="B43" s="23" t="s">
        <v>71</v>
      </c>
      <c r="C43" s="33">
        <v>200000</v>
      </c>
      <c r="D43" s="33">
        <v>200000</v>
      </c>
    </row>
    <row r="44" spans="1:4" ht="25.5" x14ac:dyDescent="0.2">
      <c r="A44" s="2" t="s">
        <v>72</v>
      </c>
      <c r="B44" s="23" t="s">
        <v>73</v>
      </c>
      <c r="C44" s="33">
        <f t="shared" ref="C44:D45" si="13">C45</f>
        <v>165700</v>
      </c>
      <c r="D44" s="33">
        <f t="shared" si="13"/>
        <v>165700</v>
      </c>
    </row>
    <row r="45" spans="1:4" ht="51" x14ac:dyDescent="0.2">
      <c r="A45" s="2" t="s">
        <v>74</v>
      </c>
      <c r="B45" s="23" t="s">
        <v>75</v>
      </c>
      <c r="C45" s="33">
        <f t="shared" si="13"/>
        <v>165700</v>
      </c>
      <c r="D45" s="33">
        <f t="shared" si="13"/>
        <v>165700</v>
      </c>
    </row>
    <row r="46" spans="1:4" ht="63.75" x14ac:dyDescent="0.2">
      <c r="A46" s="2" t="s">
        <v>76</v>
      </c>
      <c r="B46" s="23" t="s">
        <v>77</v>
      </c>
      <c r="C46" s="33">
        <v>165700</v>
      </c>
      <c r="D46" s="33">
        <v>165700</v>
      </c>
    </row>
    <row r="47" spans="1:4" ht="89.25" x14ac:dyDescent="0.2">
      <c r="A47" s="4" t="s">
        <v>78</v>
      </c>
      <c r="B47" s="23" t="s">
        <v>79</v>
      </c>
      <c r="C47" s="33">
        <f t="shared" ref="C47:D48" si="14">C48</f>
        <v>243000</v>
      </c>
      <c r="D47" s="33">
        <f t="shared" si="14"/>
        <v>243000</v>
      </c>
    </row>
    <row r="48" spans="1:4" ht="76.5" x14ac:dyDescent="0.2">
      <c r="A48" s="4" t="s">
        <v>80</v>
      </c>
      <c r="B48" s="23" t="s">
        <v>81</v>
      </c>
      <c r="C48" s="33">
        <f t="shared" si="14"/>
        <v>243000</v>
      </c>
      <c r="D48" s="33">
        <f t="shared" si="14"/>
        <v>243000</v>
      </c>
    </row>
    <row r="49" spans="1:4" ht="76.5" x14ac:dyDescent="0.2">
      <c r="A49" s="2" t="s">
        <v>82</v>
      </c>
      <c r="B49" s="23" t="s">
        <v>83</v>
      </c>
      <c r="C49" s="33">
        <v>243000</v>
      </c>
      <c r="D49" s="33">
        <v>243000</v>
      </c>
    </row>
    <row r="50" spans="1:4" ht="25.5" x14ac:dyDescent="0.2">
      <c r="A50" s="2" t="s">
        <v>84</v>
      </c>
      <c r="B50" s="23" t="s">
        <v>85</v>
      </c>
      <c r="C50" s="33">
        <f t="shared" ref="C50:D50" si="15">C51</f>
        <v>10638670</v>
      </c>
      <c r="D50" s="33">
        <f t="shared" si="15"/>
        <v>10851450</v>
      </c>
    </row>
    <row r="51" spans="1:4" ht="25.5" x14ac:dyDescent="0.2">
      <c r="A51" s="2" t="s">
        <v>86</v>
      </c>
      <c r="B51" s="23" t="s">
        <v>87</v>
      </c>
      <c r="C51" s="33">
        <f t="shared" ref="C51:D51" si="16">C52+C54+C56</f>
        <v>10638670</v>
      </c>
      <c r="D51" s="33">
        <f t="shared" si="16"/>
        <v>10851450</v>
      </c>
    </row>
    <row r="52" spans="1:4" ht="25.5" x14ac:dyDescent="0.2">
      <c r="A52" s="2" t="s">
        <v>88</v>
      </c>
      <c r="B52" s="23" t="s">
        <v>89</v>
      </c>
      <c r="C52" s="33">
        <f t="shared" ref="C52:D52" si="17">C53</f>
        <v>259580</v>
      </c>
      <c r="D52" s="33">
        <f t="shared" si="17"/>
        <v>264780</v>
      </c>
    </row>
    <row r="53" spans="1:4" ht="63.75" x14ac:dyDescent="0.2">
      <c r="A53" s="2" t="s">
        <v>90</v>
      </c>
      <c r="B53" s="23" t="s">
        <v>91</v>
      </c>
      <c r="C53" s="33">
        <v>259580</v>
      </c>
      <c r="D53" s="33">
        <v>264780</v>
      </c>
    </row>
    <row r="54" spans="1:4" ht="25.5" x14ac:dyDescent="0.2">
      <c r="A54" s="2" t="s">
        <v>92</v>
      </c>
      <c r="B54" s="23" t="s">
        <v>93</v>
      </c>
      <c r="C54" s="33">
        <f t="shared" ref="C54:D54" si="18">C55</f>
        <v>9929090</v>
      </c>
      <c r="D54" s="33">
        <f t="shared" si="18"/>
        <v>10127670</v>
      </c>
    </row>
    <row r="55" spans="1:4" ht="63.75" x14ac:dyDescent="0.2">
      <c r="A55" s="14" t="s">
        <v>94</v>
      </c>
      <c r="B55" s="23" t="s">
        <v>95</v>
      </c>
      <c r="C55" s="33">
        <v>9929090</v>
      </c>
      <c r="D55" s="33">
        <v>10127670</v>
      </c>
    </row>
    <row r="56" spans="1:4" ht="51" x14ac:dyDescent="0.2">
      <c r="A56" s="14" t="s">
        <v>96</v>
      </c>
      <c r="B56" s="23" t="s">
        <v>97</v>
      </c>
      <c r="C56" s="33">
        <f t="shared" ref="C56:D56" si="19">C57</f>
        <v>450000</v>
      </c>
      <c r="D56" s="33">
        <f t="shared" si="19"/>
        <v>459000</v>
      </c>
    </row>
    <row r="57" spans="1:4" ht="89.25" x14ac:dyDescent="0.2">
      <c r="A57" s="15" t="s">
        <v>98</v>
      </c>
      <c r="B57" s="23" t="s">
        <v>99</v>
      </c>
      <c r="C57" s="33">
        <v>450000</v>
      </c>
      <c r="D57" s="33">
        <v>459000</v>
      </c>
    </row>
    <row r="58" spans="1:4" ht="38.25" x14ac:dyDescent="0.2">
      <c r="A58" s="2" t="s">
        <v>100</v>
      </c>
      <c r="B58" s="23" t="s">
        <v>101</v>
      </c>
      <c r="C58" s="33">
        <f t="shared" ref="C58:D58" si="20">C59+C62</f>
        <v>1896500</v>
      </c>
      <c r="D58" s="33">
        <f t="shared" si="20"/>
        <v>1896500</v>
      </c>
    </row>
    <row r="59" spans="1:4" x14ac:dyDescent="0.2">
      <c r="A59" s="2" t="s">
        <v>102</v>
      </c>
      <c r="B59" s="23" t="s">
        <v>103</v>
      </c>
      <c r="C59" s="33">
        <v>140000</v>
      </c>
      <c r="D59" s="33">
        <v>140000</v>
      </c>
    </row>
    <row r="60" spans="1:4" x14ac:dyDescent="0.2">
      <c r="A60" s="2" t="s">
        <v>104</v>
      </c>
      <c r="B60" s="23" t="s">
        <v>105</v>
      </c>
      <c r="C60" s="33">
        <v>140000</v>
      </c>
      <c r="D60" s="33">
        <v>140000</v>
      </c>
    </row>
    <row r="61" spans="1:4" ht="25.5" x14ac:dyDescent="0.2">
      <c r="A61" s="2" t="s">
        <v>254</v>
      </c>
      <c r="B61" s="23" t="s">
        <v>255</v>
      </c>
      <c r="C61" s="33">
        <v>140000</v>
      </c>
      <c r="D61" s="33">
        <v>140000</v>
      </c>
    </row>
    <row r="62" spans="1:4" x14ac:dyDescent="0.2">
      <c r="A62" s="2" t="s">
        <v>106</v>
      </c>
      <c r="B62" s="23" t="s">
        <v>107</v>
      </c>
      <c r="C62" s="33">
        <f t="shared" ref="C62:D62" si="21">C63</f>
        <v>1756500</v>
      </c>
      <c r="D62" s="33">
        <f t="shared" si="21"/>
        <v>1756500</v>
      </c>
    </row>
    <row r="63" spans="1:4" x14ac:dyDescent="0.2">
      <c r="A63" s="2" t="s">
        <v>108</v>
      </c>
      <c r="B63" s="23" t="s">
        <v>109</v>
      </c>
      <c r="C63" s="33">
        <f>SUM(C64:C69)</f>
        <v>1756500</v>
      </c>
      <c r="D63" s="33">
        <f>SUM(D64:D69)</f>
        <v>1756500</v>
      </c>
    </row>
    <row r="64" spans="1:4" ht="25.5" x14ac:dyDescent="0.2">
      <c r="A64" s="52" t="s">
        <v>243</v>
      </c>
      <c r="B64" s="23" t="s">
        <v>110</v>
      </c>
      <c r="C64" s="33">
        <v>154000</v>
      </c>
      <c r="D64" s="33">
        <v>154000</v>
      </c>
    </row>
    <row r="65" spans="1:4" ht="25.5" x14ac:dyDescent="0.2">
      <c r="A65" s="52" t="s">
        <v>244</v>
      </c>
      <c r="B65" s="23" t="s">
        <v>249</v>
      </c>
      <c r="C65" s="33">
        <v>140000</v>
      </c>
      <c r="D65" s="33">
        <v>140000</v>
      </c>
    </row>
    <row r="66" spans="1:4" ht="38.25" x14ac:dyDescent="0.2">
      <c r="A66" s="52" t="s">
        <v>245</v>
      </c>
      <c r="B66" s="23" t="s">
        <v>250</v>
      </c>
      <c r="C66" s="33">
        <v>1197000</v>
      </c>
      <c r="D66" s="33">
        <v>1197000</v>
      </c>
    </row>
    <row r="67" spans="1:4" ht="38.25" x14ac:dyDescent="0.2">
      <c r="A67" s="52" t="s">
        <v>246</v>
      </c>
      <c r="B67" s="23" t="s">
        <v>251</v>
      </c>
      <c r="C67" s="33">
        <v>60000</v>
      </c>
      <c r="D67" s="33">
        <v>60000</v>
      </c>
    </row>
    <row r="68" spans="1:4" ht="38.25" x14ac:dyDescent="0.2">
      <c r="A68" s="52" t="s">
        <v>247</v>
      </c>
      <c r="B68" s="23" t="s">
        <v>252</v>
      </c>
      <c r="C68" s="33">
        <v>81500</v>
      </c>
      <c r="D68" s="33">
        <v>81500</v>
      </c>
    </row>
    <row r="69" spans="1:4" ht="38.25" x14ac:dyDescent="0.2">
      <c r="A69" s="52" t="s">
        <v>248</v>
      </c>
      <c r="B69" s="23" t="s">
        <v>253</v>
      </c>
      <c r="C69" s="33">
        <v>124000</v>
      </c>
      <c r="D69" s="33">
        <v>124000</v>
      </c>
    </row>
    <row r="70" spans="1:4" ht="25.5" x14ac:dyDescent="0.2">
      <c r="A70" s="2" t="s">
        <v>111</v>
      </c>
      <c r="B70" s="23" t="s">
        <v>112</v>
      </c>
      <c r="C70" s="33">
        <f t="shared" ref="C70:D72" si="22">C71</f>
        <v>3000</v>
      </c>
      <c r="D70" s="33">
        <f t="shared" si="22"/>
        <v>3000</v>
      </c>
    </row>
    <row r="71" spans="1:4" ht="38.25" x14ac:dyDescent="0.2">
      <c r="A71" s="2" t="s">
        <v>113</v>
      </c>
      <c r="B71" s="23" t="s">
        <v>114</v>
      </c>
      <c r="C71" s="33">
        <f t="shared" si="22"/>
        <v>3000</v>
      </c>
      <c r="D71" s="33">
        <f t="shared" si="22"/>
        <v>3000</v>
      </c>
    </row>
    <row r="72" spans="1:4" ht="38.25" x14ac:dyDescent="0.2">
      <c r="A72" s="2" t="s">
        <v>115</v>
      </c>
      <c r="B72" s="23" t="s">
        <v>116</v>
      </c>
      <c r="C72" s="33">
        <f t="shared" si="22"/>
        <v>3000</v>
      </c>
      <c r="D72" s="33">
        <f t="shared" si="22"/>
        <v>3000</v>
      </c>
    </row>
    <row r="73" spans="1:4" ht="63.75" x14ac:dyDescent="0.2">
      <c r="A73" s="2" t="s">
        <v>117</v>
      </c>
      <c r="B73" s="23" t="s">
        <v>118</v>
      </c>
      <c r="C73" s="33">
        <v>3000</v>
      </c>
      <c r="D73" s="33">
        <v>3000</v>
      </c>
    </row>
    <row r="74" spans="1:4" x14ac:dyDescent="0.2">
      <c r="A74" s="2" t="s">
        <v>119</v>
      </c>
      <c r="B74" s="23" t="s">
        <v>120</v>
      </c>
      <c r="C74" s="33">
        <f t="shared" ref="C74:D74" si="23">C75+C86</f>
        <v>76400</v>
      </c>
      <c r="D74" s="33">
        <f t="shared" si="23"/>
        <v>76400</v>
      </c>
    </row>
    <row r="75" spans="1:4" ht="38.25" x14ac:dyDescent="0.2">
      <c r="A75" s="2" t="s">
        <v>121</v>
      </c>
      <c r="B75" s="23" t="s">
        <v>122</v>
      </c>
      <c r="C75" s="33">
        <f t="shared" ref="C75:D75" si="24">C76+C78+C80+C82+C84</f>
        <v>76400</v>
      </c>
      <c r="D75" s="33">
        <f t="shared" si="24"/>
        <v>76400</v>
      </c>
    </row>
    <row r="76" spans="1:4" ht="63.75" x14ac:dyDescent="0.2">
      <c r="A76" s="2" t="s">
        <v>232</v>
      </c>
      <c r="B76" s="23" t="s">
        <v>148</v>
      </c>
      <c r="C76" s="33">
        <f t="shared" ref="C76:D76" si="25">C77</f>
        <v>10000</v>
      </c>
      <c r="D76" s="33">
        <f t="shared" si="25"/>
        <v>10000</v>
      </c>
    </row>
    <row r="77" spans="1:4" ht="89.25" x14ac:dyDescent="0.2">
      <c r="A77" s="2" t="s">
        <v>233</v>
      </c>
      <c r="B77" s="23" t="s">
        <v>147</v>
      </c>
      <c r="C77" s="33">
        <v>10000</v>
      </c>
      <c r="D77" s="33">
        <v>10000</v>
      </c>
    </row>
    <row r="78" spans="1:4" ht="76.5" x14ac:dyDescent="0.2">
      <c r="A78" s="2" t="s">
        <v>123</v>
      </c>
      <c r="B78" s="23" t="s">
        <v>124</v>
      </c>
      <c r="C78" s="33">
        <f t="shared" ref="C78:D78" si="26">C79</f>
        <v>38600</v>
      </c>
      <c r="D78" s="33">
        <f t="shared" si="26"/>
        <v>38600</v>
      </c>
    </row>
    <row r="79" spans="1:4" ht="102" x14ac:dyDescent="0.2">
      <c r="A79" s="4" t="s">
        <v>125</v>
      </c>
      <c r="B79" s="23" t="s">
        <v>126</v>
      </c>
      <c r="C79" s="33">
        <v>38600</v>
      </c>
      <c r="D79" s="33">
        <v>38600</v>
      </c>
    </row>
    <row r="80" spans="1:4" ht="76.5" x14ac:dyDescent="0.2">
      <c r="A80" s="2" t="s">
        <v>127</v>
      </c>
      <c r="B80" s="23" t="s">
        <v>128</v>
      </c>
      <c r="C80" s="33">
        <f t="shared" ref="C80:D80" si="27">C81</f>
        <v>11200</v>
      </c>
      <c r="D80" s="33">
        <f t="shared" si="27"/>
        <v>11200</v>
      </c>
    </row>
    <row r="81" spans="1:4" ht="127.5" x14ac:dyDescent="0.2">
      <c r="A81" s="4" t="s">
        <v>129</v>
      </c>
      <c r="B81" s="23" t="s">
        <v>130</v>
      </c>
      <c r="C81" s="33">
        <v>11200</v>
      </c>
      <c r="D81" s="33">
        <v>11200</v>
      </c>
    </row>
    <row r="82" spans="1:4" ht="63.75" x14ac:dyDescent="0.2">
      <c r="A82" s="2" t="s">
        <v>131</v>
      </c>
      <c r="B82" s="23" t="s">
        <v>132</v>
      </c>
      <c r="C82" s="33">
        <f t="shared" ref="C82:D82" si="28">C83</f>
        <v>10500</v>
      </c>
      <c r="D82" s="33">
        <f t="shared" si="28"/>
        <v>10500</v>
      </c>
    </row>
    <row r="83" spans="1:4" ht="89.25" x14ac:dyDescent="0.2">
      <c r="A83" s="4" t="s">
        <v>133</v>
      </c>
      <c r="B83" s="23" t="s">
        <v>134</v>
      </c>
      <c r="C83" s="33">
        <v>10500</v>
      </c>
      <c r="D83" s="33">
        <v>10500</v>
      </c>
    </row>
    <row r="84" spans="1:4" ht="76.5" x14ac:dyDescent="0.2">
      <c r="A84" s="2" t="s">
        <v>135</v>
      </c>
      <c r="B84" s="23" t="s">
        <v>136</v>
      </c>
      <c r="C84" s="33">
        <f t="shared" ref="C84:D84" si="29">C85</f>
        <v>6100</v>
      </c>
      <c r="D84" s="33">
        <f t="shared" si="29"/>
        <v>6100</v>
      </c>
    </row>
    <row r="85" spans="1:4" ht="102" x14ac:dyDescent="0.2">
      <c r="A85" s="4" t="s">
        <v>137</v>
      </c>
      <c r="B85" s="23" t="s">
        <v>138</v>
      </c>
      <c r="C85" s="33">
        <v>6100</v>
      </c>
      <c r="D85" s="33">
        <v>6100</v>
      </c>
    </row>
    <row r="86" spans="1:4" ht="25.5" x14ac:dyDescent="0.2">
      <c r="A86" s="2" t="s">
        <v>139</v>
      </c>
      <c r="B86" s="23" t="s">
        <v>140</v>
      </c>
      <c r="C86" s="33">
        <f t="shared" ref="C86:D87" si="30">C87</f>
        <v>0</v>
      </c>
      <c r="D86" s="33">
        <f t="shared" si="30"/>
        <v>0</v>
      </c>
    </row>
    <row r="87" spans="1:4" ht="76.5" x14ac:dyDescent="0.2">
      <c r="A87" s="2" t="s">
        <v>141</v>
      </c>
      <c r="B87" s="23" t="s">
        <v>142</v>
      </c>
      <c r="C87" s="33">
        <f t="shared" si="30"/>
        <v>0</v>
      </c>
      <c r="D87" s="33">
        <f t="shared" si="30"/>
        <v>0</v>
      </c>
    </row>
    <row r="88" spans="1:4" ht="76.5" x14ac:dyDescent="0.2">
      <c r="A88" s="2" t="s">
        <v>143</v>
      </c>
      <c r="B88" s="23" t="s">
        <v>144</v>
      </c>
      <c r="C88" s="33">
        <v>0</v>
      </c>
      <c r="D88" s="33">
        <v>0</v>
      </c>
    </row>
    <row r="89" spans="1:4" ht="40.5" x14ac:dyDescent="0.2">
      <c r="A89" s="25" t="s">
        <v>149</v>
      </c>
      <c r="B89" s="26" t="s">
        <v>150</v>
      </c>
      <c r="C89" s="12">
        <f t="shared" ref="C89" si="31">C90+C102+C125</f>
        <v>206172471.66999999</v>
      </c>
      <c r="D89" s="12">
        <f>D90+D102+D125</f>
        <v>201720871.66999999</v>
      </c>
    </row>
    <row r="90" spans="1:4" ht="25.5" x14ac:dyDescent="0.2">
      <c r="A90" s="5" t="s">
        <v>151</v>
      </c>
      <c r="B90" s="24" t="s">
        <v>152</v>
      </c>
      <c r="C90" s="1">
        <f t="shared" ref="C90" si="32">C91+C93</f>
        <v>36351900</v>
      </c>
      <c r="D90" s="1">
        <f>D91+D93</f>
        <v>49289900</v>
      </c>
    </row>
    <row r="91" spans="1:4" ht="16.5" customHeight="1" x14ac:dyDescent="0.2">
      <c r="A91" s="5" t="s">
        <v>153</v>
      </c>
      <c r="B91" s="24" t="s">
        <v>154</v>
      </c>
      <c r="C91" s="1">
        <f>C92</f>
        <v>13400</v>
      </c>
      <c r="D91" s="1">
        <f>D92</f>
        <v>13200</v>
      </c>
    </row>
    <row r="92" spans="1:4" ht="25.5" x14ac:dyDescent="0.2">
      <c r="A92" s="5" t="s">
        <v>155</v>
      </c>
      <c r="B92" s="24" t="s">
        <v>156</v>
      </c>
      <c r="C92" s="1">
        <v>13400</v>
      </c>
      <c r="D92" s="34">
        <v>13200</v>
      </c>
    </row>
    <row r="93" spans="1:4" x14ac:dyDescent="0.2">
      <c r="A93" s="5" t="s">
        <v>157</v>
      </c>
      <c r="B93" s="24" t="s">
        <v>158</v>
      </c>
      <c r="C93" s="1">
        <f t="shared" ref="C93:D93" si="33">C94</f>
        <v>36338500</v>
      </c>
      <c r="D93" s="1">
        <f t="shared" si="33"/>
        <v>49276700</v>
      </c>
    </row>
    <row r="94" spans="1:4" ht="25.5" x14ac:dyDescent="0.2">
      <c r="A94" s="5" t="s">
        <v>159</v>
      </c>
      <c r="B94" s="24" t="s">
        <v>160</v>
      </c>
      <c r="C94" s="1">
        <f>SUM(C95:C101)</f>
        <v>36338500</v>
      </c>
      <c r="D94" s="1">
        <f>SUM(D95:D101)</f>
        <v>49276700</v>
      </c>
    </row>
    <row r="95" spans="1:4" ht="51" x14ac:dyDescent="0.2">
      <c r="A95" s="5" t="s">
        <v>161</v>
      </c>
      <c r="B95" s="24" t="s">
        <v>162</v>
      </c>
      <c r="C95" s="35">
        <v>14033000</v>
      </c>
      <c r="D95" s="35">
        <v>13896300</v>
      </c>
    </row>
    <row r="96" spans="1:4" ht="63.75" x14ac:dyDescent="0.2">
      <c r="A96" s="5" t="s">
        <v>163</v>
      </c>
      <c r="B96" s="24" t="s">
        <v>164</v>
      </c>
      <c r="C96" s="36">
        <v>20411800</v>
      </c>
      <c r="D96" s="36">
        <v>20603600</v>
      </c>
    </row>
    <row r="97" spans="1:4" ht="127.5" x14ac:dyDescent="0.2">
      <c r="A97" s="6" t="s">
        <v>165</v>
      </c>
      <c r="B97" s="24" t="s">
        <v>166</v>
      </c>
      <c r="C97" s="9">
        <v>328400</v>
      </c>
      <c r="D97" s="9">
        <v>319300</v>
      </c>
    </row>
    <row r="98" spans="1:4" ht="63.75" x14ac:dyDescent="0.2">
      <c r="A98" s="6" t="s">
        <v>167</v>
      </c>
      <c r="B98" s="24" t="s">
        <v>168</v>
      </c>
      <c r="C98" s="35">
        <v>386900</v>
      </c>
      <c r="D98" s="35">
        <v>380200</v>
      </c>
    </row>
    <row r="99" spans="1:4" ht="63.75" x14ac:dyDescent="0.2">
      <c r="A99" s="5" t="s">
        <v>229</v>
      </c>
      <c r="B99" s="24" t="s">
        <v>169</v>
      </c>
      <c r="C99" s="35">
        <v>282200</v>
      </c>
      <c r="D99" s="35">
        <v>269500</v>
      </c>
    </row>
    <row r="100" spans="1:4" ht="51" x14ac:dyDescent="0.2">
      <c r="A100" s="5" t="s">
        <v>231</v>
      </c>
      <c r="B100" s="24" t="s">
        <v>230</v>
      </c>
      <c r="C100" s="35">
        <v>0</v>
      </c>
      <c r="D100" s="35">
        <v>12911600</v>
      </c>
    </row>
    <row r="101" spans="1:4" ht="25.5" x14ac:dyDescent="0.2">
      <c r="A101" s="5" t="s">
        <v>170</v>
      </c>
      <c r="B101" s="24" t="s">
        <v>171</v>
      </c>
      <c r="C101" s="37">
        <v>896200</v>
      </c>
      <c r="D101" s="37">
        <v>896200</v>
      </c>
    </row>
    <row r="102" spans="1:4" ht="25.5" x14ac:dyDescent="0.2">
      <c r="A102" s="5" t="s">
        <v>172</v>
      </c>
      <c r="B102" s="24" t="s">
        <v>173</v>
      </c>
      <c r="C102" s="38">
        <f t="shared" ref="C102:D102" si="34">C103+C105+C117+C119+C121</f>
        <v>164473500</v>
      </c>
      <c r="D102" s="38">
        <f t="shared" si="34"/>
        <v>147083900</v>
      </c>
    </row>
    <row r="103" spans="1:4" ht="38.25" x14ac:dyDescent="0.2">
      <c r="A103" s="5" t="s">
        <v>174</v>
      </c>
      <c r="B103" s="24" t="s">
        <v>175</v>
      </c>
      <c r="C103" s="38">
        <f t="shared" ref="C103:D103" si="35">C104</f>
        <v>1750900</v>
      </c>
      <c r="D103" s="38">
        <f t="shared" si="35"/>
        <v>1750900</v>
      </c>
    </row>
    <row r="104" spans="1:4" ht="38.25" x14ac:dyDescent="0.2">
      <c r="A104" s="5" t="s">
        <v>176</v>
      </c>
      <c r="B104" s="24" t="s">
        <v>177</v>
      </c>
      <c r="C104" s="39">
        <v>1750900</v>
      </c>
      <c r="D104" s="39">
        <v>1750900</v>
      </c>
    </row>
    <row r="105" spans="1:4" ht="36.75" customHeight="1" x14ac:dyDescent="0.2">
      <c r="A105" s="5" t="s">
        <v>178</v>
      </c>
      <c r="B105" s="24" t="s">
        <v>179</v>
      </c>
      <c r="C105" s="38">
        <f t="shared" ref="C105:D105" si="36">C106</f>
        <v>6527100</v>
      </c>
      <c r="D105" s="38">
        <f t="shared" si="36"/>
        <v>6527100</v>
      </c>
    </row>
    <row r="106" spans="1:4" ht="39" customHeight="1" x14ac:dyDescent="0.2">
      <c r="A106" s="5" t="s">
        <v>180</v>
      </c>
      <c r="B106" s="24" t="s">
        <v>181</v>
      </c>
      <c r="C106" s="38">
        <f t="shared" ref="C106:D106" si="37">SUM(C107:C116)</f>
        <v>6527100</v>
      </c>
      <c r="D106" s="38">
        <f t="shared" si="37"/>
        <v>6527100</v>
      </c>
    </row>
    <row r="107" spans="1:4" ht="41.25" customHeight="1" x14ac:dyDescent="0.2">
      <c r="A107" s="6" t="s">
        <v>182</v>
      </c>
      <c r="B107" s="24" t="s">
        <v>183</v>
      </c>
      <c r="C107" s="40">
        <v>967500</v>
      </c>
      <c r="D107" s="40">
        <v>967500</v>
      </c>
    </row>
    <row r="108" spans="1:4" ht="33.75" customHeight="1" x14ac:dyDescent="0.2">
      <c r="A108" s="5" t="s">
        <v>184</v>
      </c>
      <c r="B108" s="24" t="s">
        <v>185</v>
      </c>
      <c r="C108" s="40">
        <v>1283100</v>
      </c>
      <c r="D108" s="40">
        <v>1283100</v>
      </c>
    </row>
    <row r="109" spans="1:4" ht="46.5" customHeight="1" x14ac:dyDescent="0.2">
      <c r="A109" s="5" t="s">
        <v>186</v>
      </c>
      <c r="B109" s="24" t="s">
        <v>187</v>
      </c>
      <c r="C109" s="41">
        <v>177300</v>
      </c>
      <c r="D109" s="41">
        <v>177300</v>
      </c>
    </row>
    <row r="110" spans="1:4" ht="70.5" customHeight="1" x14ac:dyDescent="0.2">
      <c r="A110" s="6" t="s">
        <v>188</v>
      </c>
      <c r="B110" s="24" t="s">
        <v>189</v>
      </c>
      <c r="C110" s="40">
        <v>1281800</v>
      </c>
      <c r="D110" s="40">
        <v>1281800</v>
      </c>
    </row>
    <row r="111" spans="1:4" ht="54" customHeight="1" x14ac:dyDescent="0.2">
      <c r="A111" s="5" t="s">
        <v>190</v>
      </c>
      <c r="B111" s="24" t="s">
        <v>191</v>
      </c>
      <c r="C111" s="35">
        <v>1206900</v>
      </c>
      <c r="D111" s="35">
        <v>1206900</v>
      </c>
    </row>
    <row r="112" spans="1:4" ht="57.75" customHeight="1" x14ac:dyDescent="0.2">
      <c r="A112" s="5" t="s">
        <v>228</v>
      </c>
      <c r="B112" s="24" t="s">
        <v>192</v>
      </c>
      <c r="C112" s="40">
        <v>1279000</v>
      </c>
      <c r="D112" s="40">
        <v>1279000</v>
      </c>
    </row>
    <row r="113" spans="1:4" ht="69.75" customHeight="1" x14ac:dyDescent="0.2">
      <c r="A113" s="6" t="s">
        <v>193</v>
      </c>
      <c r="B113" s="24" t="s">
        <v>194</v>
      </c>
      <c r="C113" s="41">
        <v>253800</v>
      </c>
      <c r="D113" s="41">
        <v>253800</v>
      </c>
    </row>
    <row r="114" spans="1:4" ht="63" customHeight="1" x14ac:dyDescent="0.2">
      <c r="A114" s="6" t="s">
        <v>195</v>
      </c>
      <c r="B114" s="24" t="s">
        <v>196</v>
      </c>
      <c r="C114" s="41">
        <v>700</v>
      </c>
      <c r="D114" s="38">
        <v>700</v>
      </c>
    </row>
    <row r="115" spans="1:4" ht="42" customHeight="1" x14ac:dyDescent="0.2">
      <c r="A115" s="5" t="s">
        <v>197</v>
      </c>
      <c r="B115" s="24" t="s">
        <v>198</v>
      </c>
      <c r="C115" s="41">
        <v>14600</v>
      </c>
      <c r="D115" s="38">
        <v>14600</v>
      </c>
    </row>
    <row r="116" spans="1:4" ht="57" customHeight="1" x14ac:dyDescent="0.2">
      <c r="A116" s="5" t="s">
        <v>199</v>
      </c>
      <c r="B116" s="24" t="s">
        <v>200</v>
      </c>
      <c r="C116" s="42">
        <v>62400</v>
      </c>
      <c r="D116" s="43">
        <v>62400</v>
      </c>
    </row>
    <row r="117" spans="1:4" ht="12.75" customHeight="1" x14ac:dyDescent="0.2">
      <c r="A117" s="5" t="s">
        <v>201</v>
      </c>
      <c r="B117" s="24" t="s">
        <v>202</v>
      </c>
      <c r="C117" s="35">
        <v>42700</v>
      </c>
      <c r="D117" s="35">
        <v>3400</v>
      </c>
    </row>
    <row r="118" spans="1:4" ht="51.75" customHeight="1" x14ac:dyDescent="0.2">
      <c r="A118" s="5" t="s">
        <v>203</v>
      </c>
      <c r="B118" s="24" t="s">
        <v>204</v>
      </c>
      <c r="C118" s="35">
        <v>42700</v>
      </c>
      <c r="D118" s="35">
        <v>3400</v>
      </c>
    </row>
    <row r="119" spans="1:4" ht="12.75" customHeight="1" x14ac:dyDescent="0.2">
      <c r="A119" s="5" t="s">
        <v>205</v>
      </c>
      <c r="B119" s="24" t="s">
        <v>206</v>
      </c>
      <c r="C119" s="38">
        <v>0</v>
      </c>
      <c r="D119" s="44">
        <v>0</v>
      </c>
    </row>
    <row r="120" spans="1:4" ht="12.75" customHeight="1" x14ac:dyDescent="0.2">
      <c r="A120" s="5" t="s">
        <v>207</v>
      </c>
      <c r="B120" s="24" t="s">
        <v>208</v>
      </c>
      <c r="C120" s="38">
        <v>0</v>
      </c>
      <c r="D120" s="44">
        <v>0</v>
      </c>
    </row>
    <row r="121" spans="1:4" ht="12.75" customHeight="1" x14ac:dyDescent="0.2">
      <c r="A121" s="5" t="s">
        <v>209</v>
      </c>
      <c r="B121" s="24" t="s">
        <v>210</v>
      </c>
      <c r="C121" s="38">
        <f t="shared" ref="C121:D121" si="38">C122</f>
        <v>156152800</v>
      </c>
      <c r="D121" s="38">
        <f t="shared" si="38"/>
        <v>138802500</v>
      </c>
    </row>
    <row r="122" spans="1:4" ht="12.75" customHeight="1" x14ac:dyDescent="0.2">
      <c r="A122" s="5" t="s">
        <v>211</v>
      </c>
      <c r="B122" s="24" t="s">
        <v>212</v>
      </c>
      <c r="C122" s="38">
        <f t="shared" ref="C122:D122" si="39">C123+C124</f>
        <v>156152800</v>
      </c>
      <c r="D122" s="38">
        <f t="shared" si="39"/>
        <v>138802500</v>
      </c>
    </row>
    <row r="123" spans="1:4" ht="92.25" customHeight="1" x14ac:dyDescent="0.2">
      <c r="A123" s="6" t="s">
        <v>213</v>
      </c>
      <c r="B123" s="24" t="s">
        <v>214</v>
      </c>
      <c r="C123" s="40">
        <v>107404100</v>
      </c>
      <c r="D123" s="40">
        <v>95470300</v>
      </c>
    </row>
    <row r="124" spans="1:4" ht="52.5" customHeight="1" x14ac:dyDescent="0.2">
      <c r="A124" s="5" t="s">
        <v>215</v>
      </c>
      <c r="B124" s="24" t="s">
        <v>216</v>
      </c>
      <c r="C124" s="40">
        <v>48748700</v>
      </c>
      <c r="D124" s="40">
        <v>43332200</v>
      </c>
    </row>
    <row r="125" spans="1:4" ht="12.75" customHeight="1" x14ac:dyDescent="0.2">
      <c r="A125" s="5" t="s">
        <v>217</v>
      </c>
      <c r="B125" s="24" t="s">
        <v>218</v>
      </c>
      <c r="C125" s="1">
        <f t="shared" ref="C125:D126" si="40">C126</f>
        <v>5347071.67</v>
      </c>
      <c r="D125" s="1">
        <f t="shared" si="40"/>
        <v>5347071.67</v>
      </c>
    </row>
    <row r="126" spans="1:4" ht="51.75" customHeight="1" x14ac:dyDescent="0.2">
      <c r="A126" s="8" t="s">
        <v>219</v>
      </c>
      <c r="B126" s="24" t="s">
        <v>220</v>
      </c>
      <c r="C126" s="1">
        <f t="shared" si="40"/>
        <v>5347071.67</v>
      </c>
      <c r="D126" s="1">
        <f t="shared" si="40"/>
        <v>5347071.67</v>
      </c>
    </row>
    <row r="127" spans="1:4" ht="53.25" customHeight="1" x14ac:dyDescent="0.2">
      <c r="A127" s="8" t="s">
        <v>219</v>
      </c>
      <c r="B127" s="24" t="s">
        <v>221</v>
      </c>
      <c r="C127" s="1">
        <f t="shared" ref="C127:D127" si="41">SUM(C128:C131)</f>
        <v>5347071.67</v>
      </c>
      <c r="D127" s="1">
        <f t="shared" si="41"/>
        <v>5347071.67</v>
      </c>
    </row>
    <row r="128" spans="1:4" ht="42" customHeight="1" x14ac:dyDescent="0.2">
      <c r="A128" s="8" t="s">
        <v>222</v>
      </c>
      <c r="B128" s="24" t="s">
        <v>223</v>
      </c>
      <c r="C128" s="7">
        <v>364756</v>
      </c>
      <c r="D128" s="7">
        <v>364756</v>
      </c>
    </row>
    <row r="129" spans="1:4" ht="24" customHeight="1" x14ac:dyDescent="0.2">
      <c r="A129" s="8" t="s">
        <v>224</v>
      </c>
      <c r="B129" s="24" t="s">
        <v>225</v>
      </c>
      <c r="C129" s="7">
        <v>4144691.91</v>
      </c>
      <c r="D129" s="7">
        <v>4144691.91</v>
      </c>
    </row>
    <row r="130" spans="1:4" ht="51.75" customHeight="1" x14ac:dyDescent="0.2">
      <c r="A130" s="8" t="s">
        <v>219</v>
      </c>
      <c r="B130" s="24" t="s">
        <v>226</v>
      </c>
      <c r="C130" s="1">
        <v>647395.68000000005</v>
      </c>
      <c r="D130" s="1">
        <v>647395.68000000005</v>
      </c>
    </row>
    <row r="131" spans="1:4" ht="69" customHeight="1" x14ac:dyDescent="0.2">
      <c r="A131" s="8" t="s">
        <v>219</v>
      </c>
      <c r="B131" s="24" t="s">
        <v>227</v>
      </c>
      <c r="C131" s="1">
        <v>190228.08</v>
      </c>
      <c r="D131" s="1">
        <v>190228.08</v>
      </c>
    </row>
    <row r="132" spans="1:4" ht="12.75" customHeight="1" x14ac:dyDescent="0.25">
      <c r="A132" s="10" t="s">
        <v>234</v>
      </c>
      <c r="B132" s="11" t="s">
        <v>235</v>
      </c>
      <c r="C132" s="12">
        <f>C7+C89</f>
        <v>553001341.66999996</v>
      </c>
      <c r="D132" s="12">
        <f>D7+D89</f>
        <v>558983121.66999996</v>
      </c>
    </row>
  </sheetData>
  <mergeCells count="6">
    <mergeCell ref="B2:D2"/>
    <mergeCell ref="B1:D1"/>
    <mergeCell ref="A5:A6"/>
    <mergeCell ref="B5:B6"/>
    <mergeCell ref="C5:D5"/>
    <mergeCell ref="A3:D3"/>
  </mergeCells>
  <conditionalFormatting sqref="D12">
    <cfRule type="cellIs" priority="3" stopIfTrue="1" operator="equal">
      <formula>0</formula>
    </cfRule>
  </conditionalFormatting>
  <conditionalFormatting sqref="D11">
    <cfRule type="cellIs" priority="2" stopIfTrue="1" operator="equal">
      <formula>0</formula>
    </cfRule>
  </conditionalFormatting>
  <conditionalFormatting sqref="D2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defaultRowHeight="12.75" x14ac:dyDescent="0.2"/>
  <sheetData>
    <row r="1" spans="1:2" x14ac:dyDescent="0.2">
      <c r="A1" t="s">
        <v>145</v>
      </c>
      <c r="B1" t="s">
        <v>146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_params</vt:lpstr>
      <vt:lpstr>Доходы!APPT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rep:2.51.0.42</dc:description>
  <cp:lastModifiedBy>comp</cp:lastModifiedBy>
  <dcterms:created xsi:type="dcterms:W3CDTF">2020-09-14T04:54:10Z</dcterms:created>
  <dcterms:modified xsi:type="dcterms:W3CDTF">2020-11-03T06:03:50Z</dcterms:modified>
</cp:coreProperties>
</file>