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'Лист3'!$A$1:$D$28</definedName>
  </definedNames>
  <calcPr fullCalcOnLoad="1"/>
</workbook>
</file>

<file path=xl/sharedStrings.xml><?xml version="1.0" encoding="utf-8"?>
<sst xmlns="http://schemas.openxmlformats.org/spreadsheetml/2006/main" count="46" uniqueCount="16">
  <si>
    <t>Показатели</t>
  </si>
  <si>
    <t>налоговые и неналоговые доходы</t>
  </si>
  <si>
    <t>Расходы</t>
  </si>
  <si>
    <t>тыс. руб.</t>
  </si>
  <si>
    <t>безвозмездные поступления</t>
  </si>
  <si>
    <t>2020 год (прогноз)</t>
  </si>
  <si>
    <t>2021 год (прогноз)</t>
  </si>
  <si>
    <t xml:space="preserve">Доходы, всего           </t>
  </si>
  <si>
    <t xml:space="preserve">    из них:</t>
  </si>
  <si>
    <t>Дефицит</t>
  </si>
  <si>
    <t>2022 год (прогноз)</t>
  </si>
  <si>
    <t xml:space="preserve">Прогноз основных характеристик консолидированного бюджета МО "Катангский район" на 2020 год и на плановый период 2021 и 2022 годов </t>
  </si>
  <si>
    <t>2023 год (прогноз)</t>
  </si>
  <si>
    <t>2024 год (прогноз)</t>
  </si>
  <si>
    <t xml:space="preserve">Прогноз основных характеристик  бюджета МО "Катангский район" на 2023 год и на плановый период 2024 и 2025 годов </t>
  </si>
  <si>
    <t>2025 год (прогноз)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</si>
</sst>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38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 indent="1"/>
    </xf>
    <xf numFmtId="0" fontId="3" fillId="33" borderId="10" xfId="0" applyFont="1" applyFill="1" applyBorder="1" applyAlignment="1">
      <alignment vertical="top" wrapText="1"/>
    </xf>
    <xf numFmtId="188" fontId="3" fillId="34" borderId="10" xfId="0" applyNumberFormat="1" applyFont="1" applyFill="1" applyBorder="1" applyAlignment="1" applyProtection="1">
      <alignment horizontal="right" vertical="center" wrapText="1" indent="1"/>
      <protection locked="0"/>
    </xf>
    <xf numFmtId="3" fontId="2" fillId="34" borderId="10" xfId="0" applyNumberFormat="1" applyFont="1" applyFill="1" applyBorder="1" applyAlignment="1" applyProtection="1">
      <alignment horizontal="right" vertical="center" wrapText="1" indent="1"/>
      <protection locked="0"/>
    </xf>
    <xf numFmtId="188" fontId="2" fillId="34" borderId="10" xfId="0" applyNumberFormat="1" applyFont="1" applyFill="1" applyBorder="1" applyAlignment="1" applyProtection="1">
      <alignment horizontal="right" vertical="center" wrapText="1" indent="1"/>
      <protection locked="0"/>
    </xf>
    <xf numFmtId="188" fontId="3" fillId="34" borderId="10" xfId="0" applyNumberFormat="1" applyFont="1" applyFill="1" applyBorder="1" applyAlignment="1" applyProtection="1">
      <alignment horizontal="right" vertical="center" wrapText="1" indent="1"/>
      <protection locked="0"/>
    </xf>
    <xf numFmtId="3" fontId="2" fillId="34" borderId="10" xfId="0" applyNumberFormat="1" applyFont="1" applyFill="1" applyBorder="1" applyAlignment="1" applyProtection="1">
      <alignment horizontal="right" vertical="center" wrapText="1" indent="1"/>
      <protection locked="0"/>
    </xf>
    <xf numFmtId="188" fontId="2" fillId="34" borderId="10" xfId="0" applyNumberFormat="1" applyFont="1" applyFill="1" applyBorder="1" applyAlignment="1" applyProtection="1">
      <alignment horizontal="right" vertical="center" wrapText="1" indent="1"/>
      <protection locked="0"/>
    </xf>
    <xf numFmtId="188" fontId="1" fillId="0" borderId="0" xfId="0" applyNumberFormat="1" applyFont="1" applyAlignment="1">
      <alignment horizontal="center" vertical="center" wrapText="1"/>
    </xf>
    <xf numFmtId="188" fontId="1" fillId="0" borderId="0" xfId="0" applyNumberFormat="1" applyFont="1" applyAlignment="1">
      <alignment vertical="center" wrapText="1"/>
    </xf>
    <xf numFmtId="0" fontId="1" fillId="34" borderId="0" xfId="0" applyFont="1" applyFill="1" applyAlignment="1">
      <alignment horizontal="center" vertical="center" wrapText="1"/>
    </xf>
    <xf numFmtId="188" fontId="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88" fontId="2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10" xfId="0" applyFont="1" applyFill="1" applyBorder="1" applyAlignment="1">
      <alignment vertical="top" wrapText="1"/>
    </xf>
    <xf numFmtId="188" fontId="1" fillId="0" borderId="0" xfId="0" applyNumberFormat="1" applyFont="1" applyFill="1" applyAlignment="1">
      <alignment vertical="center" wrapText="1"/>
    </xf>
    <xf numFmtId="188" fontId="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140625" defaultRowHeight="12.75"/>
  <cols>
    <col min="1" max="1" width="35.7109375" style="20" customWidth="1"/>
    <col min="2" max="2" width="19.00390625" style="19" customWidth="1"/>
    <col min="3" max="3" width="15.8515625" style="20" customWidth="1"/>
    <col min="4" max="4" width="16.28125" style="20" customWidth="1"/>
    <col min="5" max="16384" width="9.140625" style="20" customWidth="1"/>
  </cols>
  <sheetData>
    <row r="1" spans="1:4" ht="39.75" customHeight="1">
      <c r="A1" s="27" t="s">
        <v>14</v>
      </c>
      <c r="B1" s="27"/>
      <c r="C1" s="27"/>
      <c r="D1" s="27"/>
    </row>
    <row r="3" ht="15.75">
      <c r="D3" s="21" t="s">
        <v>3</v>
      </c>
    </row>
    <row r="4" spans="1:4" ht="37.5">
      <c r="A4" s="4" t="s">
        <v>0</v>
      </c>
      <c r="B4" s="4" t="s">
        <v>12</v>
      </c>
      <c r="C4" s="4" t="s">
        <v>13</v>
      </c>
      <c r="D4" s="4" t="s">
        <v>15</v>
      </c>
    </row>
    <row r="5" spans="1:4" ht="18.75">
      <c r="A5" s="5" t="s">
        <v>7</v>
      </c>
      <c r="B5" s="18">
        <v>796259</v>
      </c>
      <c r="C5" s="18">
        <v>807336.2</v>
      </c>
      <c r="D5" s="18">
        <v>808165.9</v>
      </c>
    </row>
    <row r="6" spans="1:4" ht="18.75">
      <c r="A6" s="6" t="s">
        <v>8</v>
      </c>
      <c r="B6" s="22"/>
      <c r="C6" s="22"/>
      <c r="D6" s="22"/>
    </row>
    <row r="7" spans="1:4" ht="37.5">
      <c r="A7" s="7" t="s">
        <v>1</v>
      </c>
      <c r="B7" s="23">
        <v>494489.6</v>
      </c>
      <c r="C7" s="23">
        <v>513248.42</v>
      </c>
      <c r="D7" s="23">
        <v>536043.3200000001</v>
      </c>
    </row>
    <row r="8" spans="1:4" ht="23.25" customHeight="1">
      <c r="A8" s="7" t="s">
        <v>4</v>
      </c>
      <c r="B8" s="23">
        <v>301482.3</v>
      </c>
      <c r="C8" s="23">
        <v>293792.8</v>
      </c>
      <c r="D8" s="23">
        <v>271827.6</v>
      </c>
    </row>
    <row r="9" spans="1:4" ht="18.75">
      <c r="A9" s="24" t="s">
        <v>2</v>
      </c>
      <c r="B9" s="18">
        <v>792023.9</v>
      </c>
      <c r="C9" s="18">
        <v>803446</v>
      </c>
      <c r="D9" s="18">
        <v>804445</v>
      </c>
    </row>
    <row r="10" spans="1:4" ht="18.75">
      <c r="A10" s="24" t="s">
        <v>9</v>
      </c>
      <c r="B10" s="18">
        <v>4235.099999999977</v>
      </c>
      <c r="C10" s="26">
        <v>3890.1999999999534</v>
      </c>
      <c r="D10" s="18">
        <v>3720.9000000000233</v>
      </c>
    </row>
    <row r="13" ht="15.75">
      <c r="C13" s="25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B5" sqref="B5:D10"/>
    </sheetView>
  </sheetViews>
  <sheetFormatPr defaultColWidth="9.140625" defaultRowHeight="12.75"/>
  <cols>
    <col min="1" max="1" width="35.7109375" style="20" customWidth="1"/>
    <col min="2" max="2" width="19.00390625" style="19" customWidth="1"/>
    <col min="3" max="3" width="15.8515625" style="20" customWidth="1"/>
    <col min="4" max="4" width="16.28125" style="20" customWidth="1"/>
    <col min="5" max="10" width="9.140625" style="20" customWidth="1"/>
    <col min="11" max="13" width="13.8515625" style="20" customWidth="1"/>
    <col min="14" max="16384" width="9.140625" style="20" customWidth="1"/>
  </cols>
  <sheetData>
    <row r="1" spans="1:4" ht="39.75" customHeight="1">
      <c r="A1" s="27" t="s">
        <v>14</v>
      </c>
      <c r="B1" s="27"/>
      <c r="C1" s="27"/>
      <c r="D1" s="27"/>
    </row>
    <row r="3" ht="15.75">
      <c r="D3" s="21" t="s">
        <v>3</v>
      </c>
    </row>
    <row r="4" spans="1:4" ht="37.5">
      <c r="A4" s="4" t="s">
        <v>0</v>
      </c>
      <c r="B4" s="4" t="s">
        <v>12</v>
      </c>
      <c r="C4" s="4" t="s">
        <v>13</v>
      </c>
      <c r="D4" s="4" t="s">
        <v>15</v>
      </c>
    </row>
    <row r="5" spans="1:13" ht="18.75">
      <c r="A5" s="5" t="s">
        <v>7</v>
      </c>
      <c r="B5" s="18">
        <f>E5+H5+K5</f>
        <v>796259</v>
      </c>
      <c r="C5" s="18">
        <f>F5+I5+L5</f>
        <v>807336.2</v>
      </c>
      <c r="D5" s="18">
        <f>G5+J5+M5</f>
        <v>808165.9</v>
      </c>
      <c r="E5" s="20">
        <v>81355</v>
      </c>
      <c r="F5" s="20">
        <v>78801</v>
      </c>
      <c r="G5" s="20">
        <v>79470</v>
      </c>
      <c r="H5" s="20">
        <v>34445</v>
      </c>
      <c r="I5" s="20">
        <v>35667</v>
      </c>
      <c r="J5" s="20">
        <v>37330</v>
      </c>
      <c r="K5" s="20">
        <v>680459</v>
      </c>
      <c r="L5" s="20">
        <v>692868.2</v>
      </c>
      <c r="M5" s="20">
        <v>691365.9</v>
      </c>
    </row>
    <row r="6" spans="1:4" ht="18.75">
      <c r="A6" s="6" t="s">
        <v>8</v>
      </c>
      <c r="B6" s="22"/>
      <c r="C6" s="22"/>
      <c r="D6" s="22"/>
    </row>
    <row r="7" spans="1:13" ht="37.5">
      <c r="A7" s="7" t="s">
        <v>1</v>
      </c>
      <c r="B7" s="18">
        <f>E7+H7+K7</f>
        <v>494489.6</v>
      </c>
      <c r="C7" s="18">
        <f>F7+I7+L7</f>
        <v>513248.42</v>
      </c>
      <c r="D7" s="18">
        <f>G7+J7+M7</f>
        <v>536043.3200000001</v>
      </c>
      <c r="E7" s="20">
        <v>68492</v>
      </c>
      <c r="F7" s="20">
        <v>65714</v>
      </c>
      <c r="G7" s="20">
        <v>65971</v>
      </c>
      <c r="H7" s="20">
        <v>15103</v>
      </c>
      <c r="I7" s="20">
        <v>15647</v>
      </c>
      <c r="J7" s="20">
        <v>16187</v>
      </c>
      <c r="K7" s="20">
        <v>410894.6</v>
      </c>
      <c r="L7" s="20">
        <v>431887.42</v>
      </c>
      <c r="M7" s="20">
        <v>453885.32</v>
      </c>
    </row>
    <row r="8" spans="1:13" ht="23.25" customHeight="1">
      <c r="A8" s="7" t="s">
        <v>4</v>
      </c>
      <c r="B8" s="18">
        <f>E8+H8+K8</f>
        <v>301482.3</v>
      </c>
      <c r="C8" s="18">
        <f>F8+I8+L8</f>
        <v>293792.8</v>
      </c>
      <c r="D8" s="18">
        <f>G8+J8+M8</f>
        <v>271827.6</v>
      </c>
      <c r="E8" s="20">
        <v>12863</v>
      </c>
      <c r="F8" s="20">
        <v>13087</v>
      </c>
      <c r="G8" s="20">
        <v>13499</v>
      </c>
      <c r="H8" s="20">
        <v>19055</v>
      </c>
      <c r="I8" s="20">
        <v>19725</v>
      </c>
      <c r="J8" s="20">
        <v>20848</v>
      </c>
      <c r="K8" s="20">
        <v>269564.3</v>
      </c>
      <c r="L8" s="20">
        <v>260980.8</v>
      </c>
      <c r="M8" s="20">
        <v>237480.6</v>
      </c>
    </row>
    <row r="9" spans="1:13" ht="18.75">
      <c r="A9" s="24" t="s">
        <v>2</v>
      </c>
      <c r="B9" s="18">
        <f>E9+H9+K9</f>
        <v>792023.9</v>
      </c>
      <c r="C9" s="18">
        <f>F9+I9+L9</f>
        <v>803446</v>
      </c>
      <c r="D9" s="18">
        <f>G9+J9+M9</f>
        <v>804445</v>
      </c>
      <c r="E9" s="20">
        <v>75048</v>
      </c>
      <c r="F9" s="20">
        <v>72497</v>
      </c>
      <c r="G9" s="20">
        <v>73163</v>
      </c>
      <c r="H9" s="20">
        <v>34336</v>
      </c>
      <c r="I9" s="20">
        <v>35558</v>
      </c>
      <c r="J9" s="20">
        <v>37221</v>
      </c>
      <c r="K9" s="20">
        <v>682639.9</v>
      </c>
      <c r="L9" s="20">
        <v>695391</v>
      </c>
      <c r="M9" s="20">
        <v>694061</v>
      </c>
    </row>
    <row r="10" spans="1:13" ht="18.75">
      <c r="A10" s="24" t="s">
        <v>9</v>
      </c>
      <c r="B10" s="18">
        <f>B5-B9</f>
        <v>4235.099999999977</v>
      </c>
      <c r="C10" s="18">
        <f>C5-C9</f>
        <v>3890.1999999999534</v>
      </c>
      <c r="D10" s="18">
        <f>D5-D9</f>
        <v>3720.9000000000233</v>
      </c>
      <c r="E10" s="20">
        <f>E5-E9</f>
        <v>6307</v>
      </c>
      <c r="F10" s="20">
        <f aca="true" t="shared" si="0" ref="F10:M10">F5-F9</f>
        <v>6304</v>
      </c>
      <c r="G10" s="20">
        <f t="shared" si="0"/>
        <v>6307</v>
      </c>
      <c r="H10" s="20">
        <f t="shared" si="0"/>
        <v>109</v>
      </c>
      <c r="I10" s="20">
        <f t="shared" si="0"/>
        <v>109</v>
      </c>
      <c r="J10" s="20">
        <f t="shared" si="0"/>
        <v>109</v>
      </c>
      <c r="K10" s="20">
        <f t="shared" si="0"/>
        <v>-2180.9000000000233</v>
      </c>
      <c r="L10" s="20">
        <f t="shared" si="0"/>
        <v>-2522.8000000000466</v>
      </c>
      <c r="M10" s="20">
        <f t="shared" si="0"/>
        <v>-2695.0999999999767</v>
      </c>
    </row>
    <row r="12" spans="1:4" ht="37.5">
      <c r="A12" s="4" t="s">
        <v>0</v>
      </c>
      <c r="B12" s="4" t="s">
        <v>12</v>
      </c>
      <c r="C12" s="4" t="s">
        <v>13</v>
      </c>
      <c r="D12" s="4" t="s">
        <v>15</v>
      </c>
    </row>
    <row r="13" spans="1:13" ht="18.75">
      <c r="A13" s="5" t="s">
        <v>7</v>
      </c>
      <c r="B13" s="18">
        <f>E13+H13+K13</f>
        <v>796259</v>
      </c>
      <c r="C13" s="18">
        <f>F13+I13+L13</f>
        <v>807336.2</v>
      </c>
      <c r="D13" s="18">
        <f>G13+J13+M13</f>
        <v>808165.9</v>
      </c>
      <c r="E13" s="20">
        <v>81355</v>
      </c>
      <c r="F13" s="20">
        <v>78801</v>
      </c>
      <c r="G13" s="20">
        <v>79470</v>
      </c>
      <c r="H13" s="20">
        <v>34445</v>
      </c>
      <c r="I13" s="20">
        <v>35667</v>
      </c>
      <c r="J13" s="20">
        <v>37330</v>
      </c>
      <c r="K13" s="20">
        <v>680459</v>
      </c>
      <c r="L13" s="20">
        <v>692868.2</v>
      </c>
      <c r="M13" s="20">
        <v>691365.9</v>
      </c>
    </row>
    <row r="14" spans="1:4" ht="18.75">
      <c r="A14" s="6" t="s">
        <v>8</v>
      </c>
      <c r="B14" s="22"/>
      <c r="C14" s="22"/>
      <c r="D14" s="22"/>
    </row>
    <row r="15" spans="1:13" ht="37.5">
      <c r="A15" s="7" t="s">
        <v>1</v>
      </c>
      <c r="B15" s="18">
        <f>E15+H15+K15</f>
        <v>494489.6</v>
      </c>
      <c r="C15" s="18">
        <f>F15+I15+L15</f>
        <v>513248.42</v>
      </c>
      <c r="D15" s="18">
        <f>G15+J15+M15</f>
        <v>536043.3200000001</v>
      </c>
      <c r="E15" s="20">
        <v>68492</v>
      </c>
      <c r="F15" s="20">
        <v>65714</v>
      </c>
      <c r="G15" s="20">
        <v>65971</v>
      </c>
      <c r="H15" s="20">
        <v>15103</v>
      </c>
      <c r="I15" s="20">
        <v>15647</v>
      </c>
      <c r="J15" s="20">
        <v>16187</v>
      </c>
      <c r="K15" s="20">
        <v>410894.6</v>
      </c>
      <c r="L15" s="20">
        <v>431887.42</v>
      </c>
      <c r="M15" s="20">
        <v>453885.32</v>
      </c>
    </row>
    <row r="16" spans="1:13" ht="37.5">
      <c r="A16" s="7" t="s">
        <v>4</v>
      </c>
      <c r="B16" s="18">
        <f>E16+H16+K16</f>
        <v>301482.3</v>
      </c>
      <c r="C16" s="18">
        <f>F16+I16+L16</f>
        <v>293792.8</v>
      </c>
      <c r="D16" s="18">
        <f>G16+J16+M16</f>
        <v>271827.6</v>
      </c>
      <c r="E16" s="20">
        <v>12863</v>
      </c>
      <c r="F16" s="20">
        <v>13087</v>
      </c>
      <c r="G16" s="20">
        <v>13499</v>
      </c>
      <c r="H16" s="20">
        <v>19055</v>
      </c>
      <c r="I16" s="20">
        <v>19725</v>
      </c>
      <c r="J16" s="20">
        <v>20848</v>
      </c>
      <c r="K16" s="20">
        <v>269564.3</v>
      </c>
      <c r="L16" s="20">
        <v>260980.8</v>
      </c>
      <c r="M16" s="20">
        <v>237480.6</v>
      </c>
    </row>
    <row r="17" spans="1:13" ht="18.75">
      <c r="A17" s="24" t="s">
        <v>2</v>
      </c>
      <c r="B17" s="18">
        <f>E17+H17+K17</f>
        <v>827076</v>
      </c>
      <c r="C17" s="18">
        <f>F17+I17+L17</f>
        <v>839727.7</v>
      </c>
      <c r="D17" s="18">
        <f>G17+J17+M17</f>
        <v>842207.3</v>
      </c>
      <c r="E17" s="20">
        <f>75048+6307</f>
        <v>81355</v>
      </c>
      <c r="F17" s="20">
        <v>78801</v>
      </c>
      <c r="G17" s="20">
        <v>79470</v>
      </c>
      <c r="H17" s="20">
        <v>34445</v>
      </c>
      <c r="I17" s="20">
        <v>35667</v>
      </c>
      <c r="J17" s="20">
        <v>37330</v>
      </c>
      <c r="K17" s="20">
        <v>711276</v>
      </c>
      <c r="L17" s="20">
        <v>725259.7</v>
      </c>
      <c r="M17" s="20">
        <v>725407.3</v>
      </c>
    </row>
    <row r="18" spans="1:13" ht="18.75">
      <c r="A18" s="24" t="s">
        <v>9</v>
      </c>
      <c r="B18" s="18">
        <f>B13-B17</f>
        <v>-30817</v>
      </c>
      <c r="C18" s="18">
        <f>C13-C17</f>
        <v>-32391.5</v>
      </c>
      <c r="D18" s="18">
        <f>D13-D17</f>
        <v>-34041.40000000002</v>
      </c>
      <c r="E18" s="20">
        <f>E13-E17</f>
        <v>0</v>
      </c>
      <c r="F18" s="20">
        <f>F13-F17</f>
        <v>0</v>
      </c>
      <c r="G18" s="20">
        <f>G13-G17</f>
        <v>0</v>
      </c>
      <c r="H18" s="20">
        <f>H13-H17</f>
        <v>0</v>
      </c>
      <c r="I18" s="20">
        <f>I13-I17</f>
        <v>0</v>
      </c>
      <c r="J18" s="20">
        <f>J13-J17</f>
        <v>0</v>
      </c>
      <c r="K18" s="20">
        <f>K13-K17</f>
        <v>-30817</v>
      </c>
      <c r="L18" s="20">
        <f>L13-L17</f>
        <v>-32391.5</v>
      </c>
      <c r="M18" s="20">
        <f>M13-M17</f>
        <v>-34041.40000000002</v>
      </c>
    </row>
    <row r="20" spans="11:13" ht="15.75">
      <c r="K20" s="20">
        <v>711276015.93</v>
      </c>
      <c r="L20" s="20">
        <v>725259745.9300001</v>
      </c>
      <c r="M20" s="20">
        <v>725407275.9300001</v>
      </c>
    </row>
    <row r="21" spans="11:13" ht="15.75">
      <c r="K21" s="20">
        <v>28636100</v>
      </c>
      <c r="L21" s="20">
        <v>29868800</v>
      </c>
      <c r="M21" s="20">
        <v>31346400</v>
      </c>
    </row>
    <row r="22" spans="11:13" ht="15.75">
      <c r="K22" s="20">
        <f>K21/1000-K10</f>
        <v>30817.000000000022</v>
      </c>
      <c r="L22" s="20">
        <f>L21/1000-L10</f>
        <v>32391.600000000046</v>
      </c>
      <c r="M22" s="20">
        <f>M21/1000-M10</f>
        <v>34041.49999999998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SheetLayoutView="100" zoomScalePageLayoutView="0" workbookViewId="0" topLeftCell="A5">
      <selection activeCell="A5" sqref="A1:IV16384"/>
    </sheetView>
  </sheetViews>
  <sheetFormatPr defaultColWidth="9.140625" defaultRowHeight="12.75"/>
  <cols>
    <col min="1" max="1" width="35.7109375" style="2" customWidth="1"/>
    <col min="2" max="2" width="19.00390625" style="1" customWidth="1"/>
    <col min="3" max="3" width="15.8515625" style="2" customWidth="1"/>
    <col min="4" max="4" width="15.28125" style="2" customWidth="1"/>
    <col min="5" max="5" width="11.28125" style="2" bestFit="1" customWidth="1"/>
    <col min="6" max="6" width="12.421875" style="2" customWidth="1"/>
    <col min="7" max="7" width="11.421875" style="2" customWidth="1"/>
    <col min="8" max="8" width="12.7109375" style="2" customWidth="1"/>
    <col min="9" max="9" width="12.8515625" style="2" customWidth="1"/>
    <col min="10" max="10" width="15.7109375" style="2" customWidth="1"/>
    <col min="11" max="16384" width="9.140625" style="2" customWidth="1"/>
  </cols>
  <sheetData>
    <row r="1" spans="1:4" ht="39.75" customHeight="1">
      <c r="A1" s="28" t="s">
        <v>11</v>
      </c>
      <c r="B1" s="28"/>
      <c r="C1" s="28"/>
      <c r="D1" s="28"/>
    </row>
    <row r="3" ht="15.75">
      <c r="D3" s="3" t="s">
        <v>3</v>
      </c>
    </row>
    <row r="4" spans="1:4" ht="37.5">
      <c r="A4" s="4" t="s">
        <v>0</v>
      </c>
      <c r="B4" s="4" t="s">
        <v>5</v>
      </c>
      <c r="C4" s="4" t="s">
        <v>6</v>
      </c>
      <c r="D4" s="4" t="s">
        <v>10</v>
      </c>
    </row>
    <row r="5" spans="1:10" ht="18.75">
      <c r="A5" s="5" t="s">
        <v>7</v>
      </c>
      <c r="B5" s="9">
        <f>B7+B8</f>
        <v>602463</v>
      </c>
      <c r="C5" s="9">
        <f>C7+C8</f>
        <v>610377</v>
      </c>
      <c r="D5" s="9">
        <f>D7+D8</f>
        <v>622611</v>
      </c>
      <c r="H5" s="12">
        <v>25937.9</v>
      </c>
      <c r="I5" s="12">
        <v>27065.9</v>
      </c>
      <c r="J5" s="12">
        <v>27392.9</v>
      </c>
    </row>
    <row r="6" spans="1:10" ht="18.75">
      <c r="A6" s="6" t="s">
        <v>8</v>
      </c>
      <c r="B6" s="10"/>
      <c r="C6" s="10"/>
      <c r="D6" s="10"/>
      <c r="H6" s="13"/>
      <c r="I6" s="13"/>
      <c r="J6" s="13"/>
    </row>
    <row r="7" spans="1:10" ht="37.5">
      <c r="A7" s="7" t="s">
        <v>1</v>
      </c>
      <c r="B7" s="11">
        <v>355543</v>
      </c>
      <c r="C7" s="11">
        <v>365050</v>
      </c>
      <c r="D7" s="11">
        <v>377445</v>
      </c>
      <c r="E7" s="2">
        <v>259918</v>
      </c>
      <c r="F7" s="2">
        <v>270314</v>
      </c>
      <c r="G7" s="2">
        <v>281127</v>
      </c>
      <c r="H7" s="14">
        <v>15350.300000000001</v>
      </c>
      <c r="I7" s="14">
        <v>15776.7</v>
      </c>
      <c r="J7" s="14">
        <v>16204.000000000002</v>
      </c>
    </row>
    <row r="8" spans="1:10" ht="37.5">
      <c r="A8" s="7" t="s">
        <v>4</v>
      </c>
      <c r="B8" s="11">
        <v>246920</v>
      </c>
      <c r="C8" s="11">
        <v>245327</v>
      </c>
      <c r="D8" s="11">
        <v>245166</v>
      </c>
      <c r="E8" s="2">
        <v>225633</v>
      </c>
      <c r="F8" s="2">
        <v>223420</v>
      </c>
      <c r="G8" s="2">
        <v>223312</v>
      </c>
      <c r="H8" s="14">
        <v>10587.6</v>
      </c>
      <c r="I8" s="14">
        <v>11289.2</v>
      </c>
      <c r="J8" s="14">
        <v>11188.9</v>
      </c>
    </row>
    <row r="9" spans="1:10" ht="18.75">
      <c r="A9" s="8" t="s">
        <v>2</v>
      </c>
      <c r="B9" s="9">
        <f>85382+522205</f>
        <v>607587</v>
      </c>
      <c r="C9" s="9">
        <f>86149+540184</f>
        <v>626333</v>
      </c>
      <c r="D9" s="9">
        <f>87066+536355</f>
        <v>623421</v>
      </c>
      <c r="H9" s="12">
        <v>25937.9</v>
      </c>
      <c r="I9" s="12">
        <v>27460.3</v>
      </c>
      <c r="J9" s="12">
        <v>28203.1</v>
      </c>
    </row>
    <row r="10" spans="1:10" ht="18.75">
      <c r="A10" s="8" t="s">
        <v>9</v>
      </c>
      <c r="B10" s="9">
        <f>B5-B9</f>
        <v>-5124</v>
      </c>
      <c r="C10" s="12">
        <f>C5-C9</f>
        <v>-15956</v>
      </c>
      <c r="D10" s="12">
        <f>D5-D9</f>
        <v>-810</v>
      </c>
      <c r="H10" s="12"/>
      <c r="I10" s="12">
        <v>394.4</v>
      </c>
      <c r="J10" s="12">
        <v>810.2</v>
      </c>
    </row>
    <row r="11" spans="2:4" ht="15.75">
      <c r="B11" s="15">
        <f>B5-B9</f>
        <v>-5124</v>
      </c>
      <c r="C11" s="15">
        <f>C5-C9</f>
        <v>-15956</v>
      </c>
      <c r="D11" s="15">
        <f>D5-D9</f>
        <v>-810</v>
      </c>
    </row>
    <row r="13" spans="3:4" ht="15.75">
      <c r="C13" s="2">
        <v>87066</v>
      </c>
      <c r="D13" s="2">
        <v>87066</v>
      </c>
    </row>
    <row r="14" spans="2:7" ht="15.75">
      <c r="B14" s="1">
        <v>85382</v>
      </c>
      <c r="C14" s="2">
        <v>85755</v>
      </c>
      <c r="D14" s="2">
        <v>86256</v>
      </c>
      <c r="F14" s="16">
        <f>F15+F16</f>
        <v>602463</v>
      </c>
      <c r="G14" s="16">
        <f>F14-B9</f>
        <v>-5124</v>
      </c>
    </row>
    <row r="15" spans="2:6" ht="15.75">
      <c r="B15" s="1">
        <v>63168</v>
      </c>
      <c r="C15" s="2">
        <v>62921</v>
      </c>
      <c r="D15" s="2">
        <v>63475</v>
      </c>
      <c r="F15" s="16">
        <v>517081</v>
      </c>
    </row>
    <row r="16" spans="2:6" ht="15.75">
      <c r="B16" s="1">
        <f>B14-B15</f>
        <v>22214</v>
      </c>
      <c r="C16" s="1">
        <f>C14-C15</f>
        <v>22834</v>
      </c>
      <c r="D16" s="1">
        <f>D14-D15</f>
        <v>22781</v>
      </c>
      <c r="F16" s="2">
        <v>85382</v>
      </c>
    </row>
    <row r="17" spans="2:4" ht="15.75">
      <c r="B17" s="1">
        <f>B18+B19</f>
        <v>517081</v>
      </c>
      <c r="C17" s="1">
        <f>C18+C19</f>
        <v>524622</v>
      </c>
      <c r="D17" s="1">
        <f>D18+D19</f>
        <v>536355</v>
      </c>
    </row>
    <row r="18" spans="2:4" ht="15.75">
      <c r="B18" s="1">
        <v>292375</v>
      </c>
      <c r="C18" s="2">
        <v>302129</v>
      </c>
      <c r="D18" s="2">
        <v>313970</v>
      </c>
    </row>
    <row r="19" spans="2:4" ht="15.75">
      <c r="B19" s="1">
        <v>224706</v>
      </c>
      <c r="C19" s="2">
        <v>222493</v>
      </c>
      <c r="D19" s="2">
        <v>222385</v>
      </c>
    </row>
    <row r="20" spans="2:4" ht="15.75">
      <c r="B20" s="17">
        <f aca="true" t="shared" si="0" ref="B20:D21">B15+B18</f>
        <v>355543</v>
      </c>
      <c r="C20" s="17">
        <f t="shared" si="0"/>
        <v>365050</v>
      </c>
      <c r="D20" s="17">
        <f t="shared" si="0"/>
        <v>377445</v>
      </c>
    </row>
    <row r="21" spans="2:4" ht="15.75">
      <c r="B21" s="17">
        <f t="shared" si="0"/>
        <v>246920</v>
      </c>
      <c r="C21" s="17">
        <f t="shared" si="0"/>
        <v>245327</v>
      </c>
      <c r="D21" s="17">
        <f t="shared" si="0"/>
        <v>245166</v>
      </c>
    </row>
    <row r="22" spans="2:4" ht="15.75">
      <c r="B22" s="17">
        <f>B21+B20</f>
        <v>602463</v>
      </c>
      <c r="C22" s="17">
        <f>C21+C20</f>
        <v>610377</v>
      </c>
      <c r="D22" s="17">
        <f>D21+D20</f>
        <v>622611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comp06</cp:lastModifiedBy>
  <cp:lastPrinted>2021-11-12T08:33:02Z</cp:lastPrinted>
  <dcterms:created xsi:type="dcterms:W3CDTF">1996-10-08T23:32:33Z</dcterms:created>
  <dcterms:modified xsi:type="dcterms:W3CDTF">2022-11-02T07:08:02Z</dcterms:modified>
  <cp:category/>
  <cp:version/>
  <cp:contentType/>
  <cp:contentStatus/>
</cp:coreProperties>
</file>