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'Лист1'!$A$1:$N$112</definedName>
  </definedNames>
  <calcPr fullCalcOnLoad="1"/>
</workbook>
</file>

<file path=xl/sharedStrings.xml><?xml version="1.0" encoding="utf-8"?>
<sst xmlns="http://schemas.openxmlformats.org/spreadsheetml/2006/main" count="256" uniqueCount="91">
  <si>
    <t>Ресурсное обеспечение реализации муниципальной программы за счет средств бюджета МО «Катангский район»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</si>
  <si>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</si>
  <si>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</si>
  <si>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</si>
  <si>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</si>
  <si>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</si>
  <si>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</si>
  <si>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</si>
  <si>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</si>
  <si>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</si>
  <si>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Развитие сети общеобразовательных учреждений в сельской местности</t>
  </si>
  <si>
    <t>Развитие сети спортивных сооружений в сельской местности</t>
  </si>
  <si>
    <t>Строительство физкультурно-оздоровительного комплекса в с. Ербогачен</t>
  </si>
  <si>
    <t>Развитие сети учреждений культурно - досугового типа в сельской местности</t>
  </si>
  <si>
    <t>01</t>
  </si>
  <si>
    <t>02</t>
  </si>
  <si>
    <t>03</t>
  </si>
  <si>
    <t>04</t>
  </si>
  <si>
    <t>05</t>
  </si>
  <si>
    <t>Развитие транспортной инфраструктуры</t>
  </si>
  <si>
    <t>06</t>
  </si>
  <si>
    <t>Развитие учреждений здравоохранения, сетей фельдшерско-акушерских пунктов</t>
  </si>
  <si>
    <t>07</t>
  </si>
  <si>
    <t>Всего:</t>
  </si>
  <si>
    <t>Отдел архитектуры, капитального строительства, землепользования, экологии и ЖКХ администрации муниципального образования «Катангский район»</t>
  </si>
  <si>
    <t>Строительство корпуса № 5 муниципального казенного дошкольного образовательного учрежедния детский сад «Радуга»</t>
  </si>
  <si>
    <t>Программа «Устойчивое развитие сельских территорий на 2019-2024 годы»</t>
  </si>
  <si>
    <t>00</t>
  </si>
  <si>
    <t>Приобретение и строительство специализированного жилищного фонда для предоставления гражданам, в том числе молодым специалистам для работы в сельской местности</t>
  </si>
  <si>
    <t>Выполнение инженерно-строительных изысканий, сбор исходной информации для разработки проектно-сметной документации реконструкции, капитального и текущего ремонта объектов муниципальной собственности</t>
  </si>
  <si>
    <t>Ремонт системы отопления объектов муниципальной собственности</t>
  </si>
  <si>
    <t>Ремонт зданий котельных объектов муниципальной собственности</t>
  </si>
  <si>
    <t>Приобретение и ремонт котельного и котельно-вспомогательного оборудования</t>
  </si>
  <si>
    <t>Организационные мероприятия по энергосбережению и повышению энергетической эффективности</t>
  </si>
  <si>
    <t>Технические и технологические мероприятия по энергосбережению</t>
  </si>
  <si>
    <t>Разработка проектно-сметной документации реконструкции, капитального и текущего ремонта объектов муниципальной собственности</t>
  </si>
  <si>
    <t>Проведение реконструкции, капитального и текущего ремонта объектов муниципальной собственности</t>
  </si>
  <si>
    <t>Строительство стадиона (многофункциональной спортивно-развлекательной открытой площадки) в с. Ербогачен</t>
  </si>
  <si>
    <t>Приобретение и строительство зданий и сооружений с целью исполнения полномочий органов местного самоуправления</t>
  </si>
  <si>
    <t>Разработка проектно-сметной документации и прохождение государственной экспертизы реконструкции, капитального и текущего ремонта объектов муниципальной собственности</t>
  </si>
  <si>
    <t>Техническое перевооружение котельной с целью увеличения мощности и строительство нового здания котельной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</si>
  <si>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</si>
  <si>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</si>
  <si>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Подпрограмма «Территориальное планирование»</t>
  </si>
  <si>
    <t>Развитие системы распространения наружной рекламы</t>
  </si>
  <si>
    <t>Разработка новых, внесение изменений и предложений в действующие правовые и законодательные акты, регламентирующие деятельность в рекламно-информационной области</t>
  </si>
  <si>
    <t>Проведение демонтажа объектов наружной рекламы и информации, установленных и (или) эксплуатируемых с нарушением требований законодательства о рекламе</t>
  </si>
  <si>
    <t>Информационная поддеожка и сопровождение социально-значимых, общественно-политических, культурно-массовых и спортивных мероприятий, проводимых под эгидой м при органах местного самоуправления</t>
  </si>
  <si>
    <t>Внесение изменений в схему территориального планирования муниципального образования "Катангский район", генеральные планы и правила землепользования и застройки поселений Катангского района</t>
  </si>
  <si>
    <t>Градостроительное зонирование и планировка территории</t>
  </si>
  <si>
    <t>Всего</t>
  </si>
  <si>
    <t>Подпрограмма «Энергосбережение и повышение энергетической эффективности»</t>
  </si>
  <si>
    <r>
      <rPr>
        <b/>
        <u val="single"/>
        <sz val="9"/>
        <color indexed="8"/>
        <rFont val="Times New Roman"/>
        <family val="1"/>
      </rPr>
      <t>Подпрограмма «Устойчивое развитие сельских территорий</t>
    </r>
    <r>
      <rPr>
        <b/>
        <u val="single"/>
        <sz val="9"/>
        <color indexed="8"/>
        <rFont val="Calibri"/>
        <family val="2"/>
      </rPr>
      <t>»</t>
    </r>
  </si>
  <si>
    <t>Подпрограмма «Реконструкция, капитальный и текущий ремонт 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</si>
  <si>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</si>
  <si>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Приложение 4
 к муниципальной программе
«Устойчивое развитие сельских
территорий на 2019-2024 годы»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</si>
  <si>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</si>
  <si>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</si>
  <si>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Ремонт корпуса начальной школы МКОУ СОШ с. Ербогачен, ул. Советская, д. 17</t>
  </si>
  <si>
    <t>Внесение изменений в схему территориального планирования муниципального образования "Катангский район"</t>
  </si>
  <si>
    <t>Строительство здания районного архива Адрес: Иркутская область, Катангский район, с. Ербогачен, ул. Комсомольская, 6</t>
  </si>
  <si>
    <t>Строительство ДК с. Преображенка, ул. Харчистова, д. 33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</si>
  <si>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софинансирование капитальных вложений в объекты муниципальной собственности, которые осуществляются из местного бюджета, в целях реализации мероприятий по строительсчтву, реконструкции объектов культуры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</si>
  <si>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софинансирование капитальных вложений в объекты муниципальной собственности, которые осуществляются из местного бюджета, в целях реализации мероприятий по строительсчтву, реконструкции объектов культуры</t>
  </si>
  <si>
    <t>Выполнение кадастровых работ, услуг по сопровождению государственного кадастрового учета и государственной регистрации прав в отношении объектов недвижимого имущества</t>
  </si>
  <si>
    <t>Капитальный ремонт котельного и котельно-вспомогательного оборудования здания центральной котельной по адресу: Иркутская область, Катангский район, с. Ербогачен, ул. Чкалова, 15</t>
  </si>
  <si>
    <t>Финансирование мероприятий за счет собственных доходных источников</t>
  </si>
  <si>
    <t>Капитальный ремонт инженерных сетей МКОУ СОШ</t>
  </si>
  <si>
    <t>Капитальный ремонт тепловой сети по ул. Школьная, д. 2, 4 с. Преображенка Катангского района</t>
  </si>
  <si>
    <t xml:space="preserve">Разработка и актуализация схемы теплоснабжения </t>
  </si>
  <si>
    <t>Подпрограмма «Охрана окружающей среды»</t>
  </si>
  <si>
    <t>Снижение негативного влияния отходов на состояние окружающей среды</t>
  </si>
  <si>
    <t>Выполнение проектно-сметной документации для создания мест (площадок) накопления ТКО</t>
  </si>
  <si>
    <t>Создание мест (площадок) накопления ТКО</t>
  </si>
  <si>
    <t>Сбор, транспортирование и утилизация (захоронение) твердых коммунальных отходов с несанкционированных мест размещения отходов</t>
  </si>
  <si>
    <t>Рекультивация земельных участков, на которых расположены выявленные несанкционированные свалки</t>
  </si>
  <si>
    <t>Приобретение комплексов (установок) по обезвреживанию твердых коммунальных отходов</t>
  </si>
  <si>
    <t>Информирование и экологическое просвещение населения о состоянии окружающей среды</t>
  </si>
  <si>
    <t>Проведение Дней защиты от экологической опасности, в том числе Дня озера Байкал</t>
  </si>
  <si>
    <t>Капитальный ремонт детского сада по адресу: Иркутская область, Катангский район, с. Непа, ул.Южная, д. 4, с изменением наименования объекта на сельский дом культуры</t>
  </si>
  <si>
    <t>Субсидия из областного бюджета местным бюджетам на осуществление мероприятий по капитальному ремонту объектов муниципальной собственности в сфере культуры</t>
  </si>
  <si>
    <t>Софинансирование субсидии из обдастного бюджета местным бюджетам на осуществление мероприятий по капитальному ремонту объектов муниципальной собственности в сфере культуры</t>
  </si>
  <si>
    <t>Капитальный ремонт здания школы, расположенного по адресу: Иркутская область, Катангский район, с. Бур, ул. Горная, 1</t>
  </si>
  <si>
    <t xml:space="preserve">Субсидия из областного бюджета местным бюджетам в целях софинансирования  расходных обязательств муниципальных образований Иркутской области на осуществление мероприятий по капитальному ремонту образовательных организаций </t>
  </si>
  <si>
    <t xml:space="preserve">Софинансирование субсидии из областного бюджета местным бюджетам в целях софинансирования  расходных обязательств муниципальных образований Иркутской области на осуществление мероприятий по капитальному ремонту образовательных организаций </t>
  </si>
  <si>
    <t>Субсидия на приобретение комплексов (установок) по обезвреживанию твердых коммунальных отходов</t>
  </si>
  <si>
    <t>Софинансирование на приобретение комплексов (установок) по обезвреживанию твердых коммунальных отходов</t>
  </si>
  <si>
    <t>Реализация мероприятий перечня проекта народных инициатив</t>
  </si>
  <si>
    <r>
      <t xml:space="preserve">Приложение 1
к постановлению администрации
муниципального образования 
«Катангский район»
от 23 марта 2022 года № </t>
    </r>
    <r>
      <rPr>
        <sz val="12"/>
        <rFont val="Times New Roman"/>
        <family val="1"/>
      </rPr>
      <t>68</t>
    </r>
    <r>
      <rPr>
        <sz val="12"/>
        <color indexed="8"/>
        <rFont val="Times New Roman"/>
        <family val="1"/>
      </rPr>
      <t xml:space="preserve">-п
</t>
    </r>
  </si>
  <si>
    <t>Субсидия на реализацию мероприятий перечня проекта народных инициатив</t>
  </si>
  <si>
    <t>Софинансирование мероприятий по реализация мероприятий перечня проекта народных инициатив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</si>
</sst>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0.0"/>
    <numFmt numFmtId="175" formatCode="#,##0.0"/>
    <numFmt numFmtId="176" formatCode="#,##0.0000"/>
    <numFmt numFmtId="177" formatCode="#,##0.000000"/>
    <numFmt numFmtId="17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9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9"/>
      <color theme="1"/>
      <name val="Calibri"/>
      <family val="2"/>
    </font>
    <font>
      <b/>
      <u val="single"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49" fontId="48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4" fontId="52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/>
    </xf>
    <xf numFmtId="4" fontId="48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/>
    </xf>
    <xf numFmtId="4" fontId="52" fillId="0" borderId="10" xfId="0" applyNumberFormat="1" applyFont="1" applyBorder="1" applyAlignment="1">
      <alignment horizontal="center" wrapText="1"/>
    </xf>
    <xf numFmtId="4" fontId="48" fillId="0" borderId="10" xfId="0" applyNumberFormat="1" applyFont="1" applyBorder="1" applyAlignment="1">
      <alignment horizontal="center" vertical="center"/>
    </xf>
    <xf numFmtId="4" fontId="52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2" fontId="51" fillId="0" borderId="10" xfId="0" applyNumberFormat="1" applyFont="1" applyBorder="1" applyAlignment="1">
      <alignment horizontal="center" vertical="center" wrapText="1"/>
    </xf>
    <xf numFmtId="172" fontId="52" fillId="0" borderId="10" xfId="0" applyNumberFormat="1" applyFont="1" applyBorder="1" applyAlignment="1">
      <alignment horizontal="center" vertical="center"/>
    </xf>
    <xf numFmtId="173" fontId="52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wrapText="1"/>
    </xf>
    <xf numFmtId="4" fontId="52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vertical="center"/>
    </xf>
    <xf numFmtId="4" fontId="0" fillId="33" borderId="10" xfId="0" applyNumberFormat="1" applyFill="1" applyBorder="1" applyAlignment="1">
      <alignment/>
    </xf>
    <xf numFmtId="4" fontId="52" fillId="33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 wrapText="1"/>
    </xf>
    <xf numFmtId="174" fontId="5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4" fontId="48" fillId="0" borderId="10" xfId="0" applyNumberFormat="1" applyFont="1" applyFill="1" applyBorder="1" applyAlignment="1">
      <alignment horizontal="center" vertical="center"/>
    </xf>
    <xf numFmtId="175" fontId="52" fillId="0" borderId="10" xfId="0" applyNumberFormat="1" applyFont="1" applyBorder="1" applyAlignment="1">
      <alignment horizontal="center" vertical="center" wrapText="1"/>
    </xf>
    <xf numFmtId="175" fontId="52" fillId="0" borderId="10" xfId="0" applyNumberFormat="1" applyFont="1" applyFill="1" applyBorder="1" applyAlignment="1">
      <alignment horizontal="center" vertical="center"/>
    </xf>
    <xf numFmtId="174" fontId="50" fillId="0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Alignment="1">
      <alignment horizontal="right" vertical="top" wrapText="1"/>
    </xf>
    <xf numFmtId="2" fontId="0" fillId="0" borderId="0" xfId="0" applyNumberFormat="1" applyAlignment="1">
      <alignment/>
    </xf>
    <xf numFmtId="172" fontId="48" fillId="0" borderId="10" xfId="0" applyNumberFormat="1" applyFont="1" applyFill="1" applyBorder="1" applyAlignment="1">
      <alignment horizontal="center" vertical="center"/>
    </xf>
    <xf numFmtId="172" fontId="52" fillId="0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173" fontId="48" fillId="0" borderId="10" xfId="0" applyNumberFormat="1" applyFont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175" fontId="52" fillId="33" borderId="10" xfId="0" applyNumberFormat="1" applyFont="1" applyFill="1" applyBorder="1" applyAlignment="1">
      <alignment horizontal="center" vertical="center" wrapText="1"/>
    </xf>
    <xf numFmtId="175" fontId="52" fillId="33" borderId="10" xfId="0" applyNumberFormat="1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left" vertical="center" wrapText="1"/>
    </xf>
    <xf numFmtId="4" fontId="52" fillId="35" borderId="10" xfId="0" applyNumberFormat="1" applyFont="1" applyFill="1" applyBorder="1" applyAlignment="1">
      <alignment horizontal="center" vertical="center" wrapText="1"/>
    </xf>
    <xf numFmtId="172" fontId="52" fillId="35" borderId="10" xfId="0" applyNumberFormat="1" applyFont="1" applyFill="1" applyBorder="1" applyAlignment="1">
      <alignment horizontal="center" vertical="center"/>
    </xf>
    <xf numFmtId="4" fontId="52" fillId="35" borderId="10" xfId="0" applyNumberFormat="1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left" vertical="center" wrapText="1"/>
    </xf>
    <xf numFmtId="0" fontId="50" fillId="35" borderId="10" xfId="0" applyFont="1" applyFill="1" applyBorder="1" applyAlignment="1">
      <alignment horizontal="center" vertical="center" wrapText="1"/>
    </xf>
    <xf numFmtId="4" fontId="48" fillId="35" borderId="10" xfId="0" applyNumberFormat="1" applyFont="1" applyFill="1" applyBorder="1" applyAlignment="1">
      <alignment horizontal="center" vertical="center"/>
    </xf>
    <xf numFmtId="4" fontId="0" fillId="35" borderId="10" xfId="0" applyNumberFormat="1" applyFill="1" applyBorder="1" applyAlignment="1">
      <alignment/>
    </xf>
    <xf numFmtId="4" fontId="52" fillId="35" borderId="10" xfId="0" applyNumberFormat="1" applyFont="1" applyFill="1" applyBorder="1" applyAlignment="1">
      <alignment horizontal="center" wrapText="1"/>
    </xf>
    <xf numFmtId="0" fontId="51" fillId="35" borderId="10" xfId="0" applyFont="1" applyFill="1" applyBorder="1" applyAlignment="1">
      <alignment horizontal="left" vertical="center" wrapText="1"/>
    </xf>
    <xf numFmtId="176" fontId="52" fillId="35" borderId="10" xfId="0" applyNumberFormat="1" applyFont="1" applyFill="1" applyBorder="1" applyAlignment="1">
      <alignment horizontal="center" vertical="center"/>
    </xf>
    <xf numFmtId="4" fontId="48" fillId="35" borderId="10" xfId="0" applyNumberFormat="1" applyFont="1" applyFill="1" applyBorder="1" applyAlignment="1">
      <alignment horizontal="center"/>
    </xf>
    <xf numFmtId="4" fontId="48" fillId="35" borderId="10" xfId="0" applyNumberFormat="1" applyFont="1" applyFill="1" applyBorder="1" applyAlignment="1">
      <alignment horizontal="center" wrapText="1"/>
    </xf>
    <xf numFmtId="175" fontId="52" fillId="35" borderId="10" xfId="0" applyNumberFormat="1" applyFont="1" applyFill="1" applyBorder="1" applyAlignment="1">
      <alignment horizontal="center" vertical="center" wrapText="1"/>
    </xf>
    <xf numFmtId="172" fontId="52" fillId="35" borderId="10" xfId="0" applyNumberFormat="1" applyFont="1" applyFill="1" applyBorder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/>
    </xf>
    <xf numFmtId="172" fontId="52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 vertical="center"/>
    </xf>
    <xf numFmtId="172" fontId="48" fillId="34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0" fontId="50" fillId="34" borderId="0" xfId="0" applyFont="1" applyFill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4" fontId="48" fillId="0" borderId="0" xfId="0" applyNumberFormat="1" applyFont="1" applyBorder="1" applyAlignment="1">
      <alignment horizontal="center" vertical="center"/>
    </xf>
    <xf numFmtId="4" fontId="48" fillId="0" borderId="0" xfId="0" applyNumberFormat="1" applyFont="1" applyBorder="1" applyAlignment="1">
      <alignment horizontal="center"/>
    </xf>
    <xf numFmtId="4" fontId="48" fillId="0" borderId="0" xfId="0" applyNumberFormat="1" applyFont="1" applyBorder="1" applyAlignment="1">
      <alignment horizontal="center" wrapText="1"/>
    </xf>
    <xf numFmtId="4" fontId="51" fillId="35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/>
    </xf>
    <xf numFmtId="4" fontId="48" fillId="34" borderId="10" xfId="0" applyNumberFormat="1" applyFont="1" applyFill="1" applyBorder="1" applyAlignment="1">
      <alignment horizont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9" fontId="48" fillId="34" borderId="11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4" fontId="52" fillId="34" borderId="10" xfId="0" applyNumberFormat="1" applyFont="1" applyFill="1" applyBorder="1" applyAlignment="1">
      <alignment horizontal="center" vertical="center" wrapText="1"/>
    </xf>
    <xf numFmtId="0" fontId="48" fillId="34" borderId="12" xfId="0" applyNumberFormat="1" applyFont="1" applyFill="1" applyBorder="1" applyAlignment="1">
      <alignment horizontal="center" vertical="center" wrapText="1"/>
    </xf>
    <xf numFmtId="0" fontId="48" fillId="34" borderId="13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2" fillId="0" borderId="10" xfId="0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9" fontId="52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horizontal="right" vertical="center"/>
    </xf>
    <xf numFmtId="0" fontId="56" fillId="35" borderId="10" xfId="0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49" fontId="52" fillId="35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right" vertical="top" wrapText="1"/>
    </xf>
    <xf numFmtId="0" fontId="52" fillId="0" borderId="10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49" fontId="52" fillId="33" borderId="10" xfId="6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7" fillId="35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49" fontId="52" fillId="0" borderId="14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49" fontId="52" fillId="0" borderId="15" xfId="0" applyNumberFormat="1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49" fontId="52" fillId="35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49" fontId="52" fillId="35" borderId="14" xfId="0" applyNumberFormat="1" applyFont="1" applyFill="1" applyBorder="1" applyAlignment="1">
      <alignment horizontal="center" vertical="center" wrapText="1"/>
    </xf>
    <xf numFmtId="49" fontId="52" fillId="35" borderId="15" xfId="0" applyNumberFormat="1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horizontal="center" vertical="center" wrapText="1"/>
    </xf>
    <xf numFmtId="0" fontId="52" fillId="35" borderId="15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/>
    </xf>
    <xf numFmtId="0" fontId="48" fillId="35" borderId="15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49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9" fontId="52" fillId="34" borderId="14" xfId="0" applyNumberFormat="1" applyFont="1" applyFill="1" applyBorder="1" applyAlignment="1">
      <alignment horizontal="center" vertical="center" wrapText="1"/>
    </xf>
    <xf numFmtId="49" fontId="52" fillId="34" borderId="15" xfId="0" applyNumberFormat="1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left" vertical="center" wrapText="1"/>
    </xf>
    <xf numFmtId="0" fontId="52" fillId="34" borderId="15" xfId="0" applyFont="1" applyFill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6"/>
  <sheetViews>
    <sheetView tabSelected="1" view="pageBreakPreview" zoomScaleSheetLayoutView="100" zoomScalePageLayoutView="110" workbookViewId="0" topLeftCell="A52">
      <selection activeCell="L26" sqref="L26"/>
    </sheetView>
  </sheetViews>
  <sheetFormatPr defaultColWidth="9.140625" defaultRowHeight="15"/>
  <cols>
    <col min="1" max="1" width="4.7109375" style="0" customWidth="1"/>
    <col min="2" max="2" width="4.421875" style="0" customWidth="1"/>
    <col min="3" max="3" width="4.57421875" style="0" customWidth="1"/>
    <col min="4" max="5" width="4.421875" style="0" customWidth="1"/>
    <col min="6" max="6" width="23.140625" style="0" customWidth="1"/>
    <col min="7" max="7" width="27.7109375" style="0" customWidth="1"/>
    <col min="8" max="8" width="9.28125" style="0" customWidth="1"/>
    <col min="9" max="9" width="10.421875" style="0" bestFit="1" customWidth="1"/>
    <col min="11" max="11" width="9.421875" style="0" customWidth="1"/>
    <col min="12" max="12" width="9.140625" style="0" customWidth="1"/>
  </cols>
  <sheetData>
    <row r="1" spans="9:14" ht="95.25" customHeight="1">
      <c r="I1" s="150" t="s">
        <v>88</v>
      </c>
      <c r="J1" s="151"/>
      <c r="K1" s="151"/>
      <c r="L1" s="151"/>
      <c r="M1" s="151"/>
      <c r="N1" s="151"/>
    </row>
    <row r="2" spans="1:14" ht="66" customHeight="1">
      <c r="A2" s="1"/>
      <c r="I2" s="156" t="s">
        <v>55</v>
      </c>
      <c r="J2" s="156"/>
      <c r="K2" s="156"/>
      <c r="L2" s="156"/>
      <c r="M2" s="156"/>
      <c r="N2" s="156"/>
    </row>
    <row r="3" spans="1:14" ht="15">
      <c r="A3" s="1"/>
      <c r="I3" s="55"/>
      <c r="J3" s="55"/>
      <c r="K3" s="21"/>
      <c r="L3" s="21"/>
      <c r="M3" s="21"/>
      <c r="N3" s="21"/>
    </row>
    <row r="4" spans="1:14" ht="15.75">
      <c r="A4" s="142" t="s">
        <v>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0" ht="15.75">
      <c r="A5" s="2"/>
      <c r="I5" s="56"/>
      <c r="J5" s="56"/>
    </row>
    <row r="6" spans="1:14" ht="44.25" customHeight="1">
      <c r="A6" s="157" t="s">
        <v>1</v>
      </c>
      <c r="B6" s="157"/>
      <c r="C6" s="157"/>
      <c r="D6" s="157"/>
      <c r="E6" s="157"/>
      <c r="F6" s="157" t="s">
        <v>2</v>
      </c>
      <c r="G6" s="157" t="s">
        <v>3</v>
      </c>
      <c r="H6" s="178" t="s">
        <v>4</v>
      </c>
      <c r="I6" s="179"/>
      <c r="J6" s="179"/>
      <c r="K6" s="179"/>
      <c r="L6" s="179"/>
      <c r="M6" s="179"/>
      <c r="N6" s="180"/>
    </row>
    <row r="7" spans="1:14" ht="15">
      <c r="A7" s="26" t="s">
        <v>5</v>
      </c>
      <c r="B7" s="26" t="s">
        <v>6</v>
      </c>
      <c r="C7" s="26" t="s">
        <v>7</v>
      </c>
      <c r="D7" s="26" t="s">
        <v>8</v>
      </c>
      <c r="E7" s="26" t="s">
        <v>9</v>
      </c>
      <c r="F7" s="157"/>
      <c r="G7" s="157"/>
      <c r="H7" s="20" t="s">
        <v>50</v>
      </c>
      <c r="I7" s="26">
        <v>2019</v>
      </c>
      <c r="J7" s="26">
        <v>2020</v>
      </c>
      <c r="K7" s="26">
        <v>2021</v>
      </c>
      <c r="L7" s="26">
        <v>2022</v>
      </c>
      <c r="M7" s="26">
        <v>2023</v>
      </c>
      <c r="N7" s="26">
        <v>2024</v>
      </c>
    </row>
    <row r="8" spans="1:14" ht="13.5" customHeight="1">
      <c r="A8" s="162" t="s">
        <v>22</v>
      </c>
      <c r="B8" s="163">
        <v>0</v>
      </c>
      <c r="C8" s="148"/>
      <c r="D8" s="148"/>
      <c r="E8" s="160"/>
      <c r="F8" s="161" t="s">
        <v>26</v>
      </c>
      <c r="G8" s="33" t="s">
        <v>23</v>
      </c>
      <c r="H8" s="62">
        <f>I8+J8+K8+L8+M8+N8</f>
        <v>133744.30223</v>
      </c>
      <c r="I8" s="63">
        <f aca="true" t="shared" si="0" ref="I8:N8">I10+I46+I57+I80+I93</f>
        <v>31258.408149999996</v>
      </c>
      <c r="J8" s="34">
        <f t="shared" si="0"/>
        <v>36786.901</v>
      </c>
      <c r="K8" s="34">
        <f t="shared" si="0"/>
        <v>13227.09308</v>
      </c>
      <c r="L8" s="34">
        <f>L10+L46+L57+L80+L93+L99</f>
        <v>29712.899999999998</v>
      </c>
      <c r="M8" s="34">
        <f>M10+M46+M57+M80+M93+M99</f>
        <v>20131.399999999998</v>
      </c>
      <c r="N8" s="34">
        <f t="shared" si="0"/>
        <v>2627.6</v>
      </c>
    </row>
    <row r="9" spans="1:14" ht="60.75" customHeight="1">
      <c r="A9" s="162"/>
      <c r="B9" s="163"/>
      <c r="C9" s="148"/>
      <c r="D9" s="148"/>
      <c r="E9" s="160"/>
      <c r="F9" s="161"/>
      <c r="G9" s="35" t="s">
        <v>24</v>
      </c>
      <c r="H9" s="36"/>
      <c r="I9" s="37"/>
      <c r="J9" s="37"/>
      <c r="K9" s="37"/>
      <c r="L9" s="37"/>
      <c r="M9" s="38"/>
      <c r="N9" s="39"/>
    </row>
    <row r="10" spans="1:14" ht="13.5" customHeight="1">
      <c r="A10" s="155" t="s">
        <v>22</v>
      </c>
      <c r="B10" s="164">
        <v>1</v>
      </c>
      <c r="C10" s="155" t="s">
        <v>27</v>
      </c>
      <c r="D10" s="154"/>
      <c r="E10" s="153"/>
      <c r="F10" s="152" t="s">
        <v>52</v>
      </c>
      <c r="G10" s="64" t="s">
        <v>23</v>
      </c>
      <c r="H10" s="65">
        <f>H12+H14+H20+H26+H40+H42+H44</f>
        <v>24013.910999999996</v>
      </c>
      <c r="I10" s="66">
        <f aca="true" t="shared" si="1" ref="I10:N10">I12+I14+I20+I26+I40+I42+I44</f>
        <v>534.271</v>
      </c>
      <c r="J10" s="67">
        <f t="shared" si="1"/>
        <v>0</v>
      </c>
      <c r="K10" s="67">
        <f t="shared" si="1"/>
        <v>0</v>
      </c>
      <c r="L10" s="67">
        <f>L14+L20+L26+L40+L42+L44</f>
        <v>21264.44</v>
      </c>
      <c r="M10" s="67">
        <f t="shared" si="1"/>
        <v>1107.6</v>
      </c>
      <c r="N10" s="67">
        <f t="shared" si="1"/>
        <v>1107.6</v>
      </c>
    </row>
    <row r="11" spans="1:14" ht="60.75" customHeight="1">
      <c r="A11" s="155"/>
      <c r="B11" s="164"/>
      <c r="C11" s="155"/>
      <c r="D11" s="154"/>
      <c r="E11" s="153"/>
      <c r="F11" s="152"/>
      <c r="G11" s="68" t="s">
        <v>24</v>
      </c>
      <c r="H11" s="69"/>
      <c r="I11" s="70"/>
      <c r="J11" s="70"/>
      <c r="K11" s="70"/>
      <c r="L11" s="70"/>
      <c r="M11" s="71"/>
      <c r="N11" s="72"/>
    </row>
    <row r="12" spans="1:14" ht="15" customHeight="1">
      <c r="A12" s="144" t="s">
        <v>22</v>
      </c>
      <c r="B12" s="147">
        <v>1</v>
      </c>
      <c r="C12" s="144" t="s">
        <v>14</v>
      </c>
      <c r="D12" s="145"/>
      <c r="E12" s="157"/>
      <c r="F12" s="143" t="s">
        <v>28</v>
      </c>
      <c r="G12" s="7" t="s">
        <v>23</v>
      </c>
      <c r="H12" s="19">
        <f>I12+J12+K12+L12+M12+N12</f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ht="81" customHeight="1">
      <c r="A13" s="144"/>
      <c r="B13" s="147"/>
      <c r="C13" s="144"/>
      <c r="D13" s="145"/>
      <c r="E13" s="157"/>
      <c r="F13" s="143"/>
      <c r="G13" s="6" t="s">
        <v>24</v>
      </c>
      <c r="H13" s="18"/>
      <c r="I13" s="14"/>
      <c r="J13" s="14"/>
      <c r="K13" s="14"/>
      <c r="L13" s="14"/>
      <c r="M13" s="12"/>
      <c r="N13" s="13"/>
    </row>
    <row r="14" spans="1:14" ht="15" customHeight="1">
      <c r="A14" s="144" t="s">
        <v>22</v>
      </c>
      <c r="B14" s="147">
        <v>1</v>
      </c>
      <c r="C14" s="144" t="s">
        <v>15</v>
      </c>
      <c r="D14" s="145"/>
      <c r="E14" s="146"/>
      <c r="F14" s="143" t="s">
        <v>10</v>
      </c>
      <c r="G14" s="25" t="s">
        <v>23</v>
      </c>
      <c r="H14" s="19">
        <f>H16+H17</f>
        <v>0</v>
      </c>
      <c r="I14" s="15">
        <f>I16</f>
        <v>0</v>
      </c>
      <c r="J14" s="15">
        <f>J16</f>
        <v>0</v>
      </c>
      <c r="K14" s="15">
        <f>K16</f>
        <v>0</v>
      </c>
      <c r="L14" s="15">
        <f>L193</f>
        <v>0</v>
      </c>
      <c r="M14" s="15">
        <v>0</v>
      </c>
      <c r="N14" s="15">
        <f>N16</f>
        <v>0</v>
      </c>
    </row>
    <row r="15" spans="1:14" ht="62.25" customHeight="1">
      <c r="A15" s="144"/>
      <c r="B15" s="147"/>
      <c r="C15" s="144"/>
      <c r="D15" s="145"/>
      <c r="E15" s="146"/>
      <c r="F15" s="143"/>
      <c r="G15" s="6" t="s">
        <v>24</v>
      </c>
      <c r="H15" s="18"/>
      <c r="I15" s="14"/>
      <c r="J15" s="11"/>
      <c r="K15" s="11"/>
      <c r="L15" s="11"/>
      <c r="M15" s="12"/>
      <c r="N15" s="10"/>
    </row>
    <row r="16" spans="1:14" ht="36" customHeight="1">
      <c r="A16" s="4" t="s">
        <v>22</v>
      </c>
      <c r="B16" s="24">
        <v>1</v>
      </c>
      <c r="C16" s="4" t="s">
        <v>15</v>
      </c>
      <c r="D16" s="24">
        <v>1</v>
      </c>
      <c r="E16" s="23"/>
      <c r="F16" s="133" t="s">
        <v>25</v>
      </c>
      <c r="G16" s="134"/>
      <c r="H16" s="19">
        <v>0</v>
      </c>
      <c r="I16" s="14">
        <v>0</v>
      </c>
      <c r="J16" s="79">
        <v>0</v>
      </c>
      <c r="K16" s="50">
        <v>0</v>
      </c>
      <c r="L16" s="14">
        <v>0</v>
      </c>
      <c r="M16" s="14">
        <v>0</v>
      </c>
      <c r="N16" s="14">
        <v>0</v>
      </c>
    </row>
    <row r="17" spans="1:14" ht="36" customHeight="1">
      <c r="A17" s="137" t="s">
        <v>22</v>
      </c>
      <c r="B17" s="125">
        <v>1</v>
      </c>
      <c r="C17" s="137" t="s">
        <v>15</v>
      </c>
      <c r="D17" s="125">
        <v>2</v>
      </c>
      <c r="E17" s="122"/>
      <c r="F17" s="133" t="s">
        <v>82</v>
      </c>
      <c r="G17" s="134"/>
      <c r="H17" s="19">
        <f>H19+H18</f>
        <v>0</v>
      </c>
      <c r="I17" s="14">
        <f aca="true" t="shared" si="2" ref="I17:N17">I18+I19</f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14">
        <f t="shared" si="2"/>
        <v>0</v>
      </c>
    </row>
    <row r="18" spans="1:14" ht="25.5" customHeight="1">
      <c r="A18" s="138"/>
      <c r="B18" s="126"/>
      <c r="C18" s="138"/>
      <c r="D18" s="126"/>
      <c r="E18" s="123"/>
      <c r="F18" s="135" t="s">
        <v>83</v>
      </c>
      <c r="G18" s="136"/>
      <c r="H18" s="19">
        <f>I18+J18+K18+L18+M18+N18</f>
        <v>0</v>
      </c>
      <c r="I18" s="14">
        <v>0</v>
      </c>
      <c r="J18" s="79">
        <v>0</v>
      </c>
      <c r="K18" s="50">
        <v>0</v>
      </c>
      <c r="L18" s="79">
        <v>0</v>
      </c>
      <c r="M18" s="14">
        <v>0</v>
      </c>
      <c r="N18" s="14">
        <v>0</v>
      </c>
    </row>
    <row r="19" spans="1:14" ht="26.25" customHeight="1">
      <c r="A19" s="139"/>
      <c r="B19" s="127"/>
      <c r="C19" s="139"/>
      <c r="D19" s="127"/>
      <c r="E19" s="124"/>
      <c r="F19" s="135" t="s">
        <v>84</v>
      </c>
      <c r="G19" s="136"/>
      <c r="H19" s="19">
        <f>I19+J19+K19+L19+M19+N19</f>
        <v>0</v>
      </c>
      <c r="I19" s="14">
        <v>0</v>
      </c>
      <c r="J19" s="79">
        <v>0</v>
      </c>
      <c r="K19" s="50">
        <v>0</v>
      </c>
      <c r="L19" s="79">
        <v>0</v>
      </c>
      <c r="M19" s="14">
        <v>0</v>
      </c>
      <c r="N19" s="14">
        <v>0</v>
      </c>
    </row>
    <row r="20" spans="1:14" ht="15">
      <c r="A20" s="144" t="s">
        <v>22</v>
      </c>
      <c r="B20" s="147">
        <v>1</v>
      </c>
      <c r="C20" s="144" t="s">
        <v>16</v>
      </c>
      <c r="D20" s="165"/>
      <c r="E20" s="146"/>
      <c r="F20" s="143" t="s">
        <v>11</v>
      </c>
      <c r="G20" s="25" t="s">
        <v>23</v>
      </c>
      <c r="H20" s="19">
        <f aca="true" t="shared" si="3" ref="H20:N20">H22+H25</f>
        <v>0</v>
      </c>
      <c r="I20" s="15">
        <f t="shared" si="3"/>
        <v>0</v>
      </c>
      <c r="J20" s="80">
        <f t="shared" si="3"/>
        <v>0</v>
      </c>
      <c r="K20" s="15">
        <f t="shared" si="3"/>
        <v>0</v>
      </c>
      <c r="L20" s="15">
        <f t="shared" si="3"/>
        <v>0</v>
      </c>
      <c r="M20" s="15">
        <f t="shared" si="3"/>
        <v>0</v>
      </c>
      <c r="N20" s="15">
        <f t="shared" si="3"/>
        <v>0</v>
      </c>
    </row>
    <row r="21" spans="1:14" ht="62.25" customHeight="1">
      <c r="A21" s="144"/>
      <c r="B21" s="147"/>
      <c r="C21" s="144"/>
      <c r="D21" s="165"/>
      <c r="E21" s="146"/>
      <c r="F21" s="143"/>
      <c r="G21" s="6" t="s">
        <v>24</v>
      </c>
      <c r="H21" s="18"/>
      <c r="I21" s="11"/>
      <c r="J21" s="81"/>
      <c r="K21" s="11"/>
      <c r="L21" s="11"/>
      <c r="M21" s="12"/>
      <c r="N21" s="10"/>
    </row>
    <row r="22" spans="1:14" ht="33" customHeight="1">
      <c r="A22" s="137" t="s">
        <v>22</v>
      </c>
      <c r="B22" s="125">
        <v>1</v>
      </c>
      <c r="C22" s="137" t="s">
        <v>16</v>
      </c>
      <c r="D22" s="125">
        <v>1</v>
      </c>
      <c r="E22" s="122"/>
      <c r="F22" s="133" t="s">
        <v>12</v>
      </c>
      <c r="G22" s="134"/>
      <c r="H22" s="19">
        <f>H24+H23</f>
        <v>0</v>
      </c>
      <c r="I22" s="14">
        <v>0</v>
      </c>
      <c r="J22" s="82">
        <v>0</v>
      </c>
      <c r="K22" s="14">
        <v>0</v>
      </c>
      <c r="L22" s="14">
        <v>0</v>
      </c>
      <c r="M22" s="14">
        <v>0</v>
      </c>
      <c r="N22" s="14">
        <v>0</v>
      </c>
    </row>
    <row r="23" spans="1:14" ht="24" customHeight="1">
      <c r="A23" s="138"/>
      <c r="B23" s="126"/>
      <c r="C23" s="138"/>
      <c r="D23" s="126"/>
      <c r="E23" s="123"/>
      <c r="F23" s="135" t="s">
        <v>80</v>
      </c>
      <c r="G23" s="136"/>
      <c r="H23" s="19">
        <f>I23+J23+K23+L23+M23+N23</f>
        <v>0</v>
      </c>
      <c r="I23" s="14">
        <v>0</v>
      </c>
      <c r="J23" s="82">
        <v>0</v>
      </c>
      <c r="K23" s="14">
        <v>0</v>
      </c>
      <c r="L23" s="14">
        <v>0</v>
      </c>
      <c r="M23" s="14">
        <v>0</v>
      </c>
      <c r="N23" s="14">
        <v>0</v>
      </c>
    </row>
    <row r="24" spans="1:14" ht="24.75" customHeight="1">
      <c r="A24" s="139"/>
      <c r="B24" s="127"/>
      <c r="C24" s="139"/>
      <c r="D24" s="127"/>
      <c r="E24" s="124"/>
      <c r="F24" s="135" t="s">
        <v>81</v>
      </c>
      <c r="G24" s="136"/>
      <c r="H24" s="19">
        <f>I24+J24+K24+L24+M24+N24</f>
        <v>0</v>
      </c>
      <c r="I24" s="14">
        <v>0</v>
      </c>
      <c r="J24" s="82">
        <v>0</v>
      </c>
      <c r="K24" s="14">
        <v>0</v>
      </c>
      <c r="L24" s="14">
        <v>0</v>
      </c>
      <c r="M24" s="14">
        <v>0</v>
      </c>
      <c r="N24" s="14">
        <v>0</v>
      </c>
    </row>
    <row r="25" spans="1:14" ht="63" customHeight="1">
      <c r="A25" s="4" t="s">
        <v>22</v>
      </c>
      <c r="B25" s="24">
        <v>1</v>
      </c>
      <c r="C25" s="4" t="s">
        <v>16</v>
      </c>
      <c r="D25" s="24">
        <v>2</v>
      </c>
      <c r="E25" s="23"/>
      <c r="F25" s="133" t="s">
        <v>37</v>
      </c>
      <c r="G25" s="134"/>
      <c r="H25" s="19">
        <f>I25+J25+K25+L25+M25+N25</f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</row>
    <row r="26" spans="1:14" ht="13.5" customHeight="1">
      <c r="A26" s="144" t="s">
        <v>22</v>
      </c>
      <c r="B26" s="147">
        <v>1</v>
      </c>
      <c r="C26" s="144" t="s">
        <v>17</v>
      </c>
      <c r="D26" s="165"/>
      <c r="E26" s="146"/>
      <c r="F26" s="143" t="s">
        <v>13</v>
      </c>
      <c r="G26" s="25" t="s">
        <v>23</v>
      </c>
      <c r="H26" s="19">
        <f>I26+J26+K26+L26+M26+N26</f>
        <v>24013.910999999996</v>
      </c>
      <c r="I26" s="58">
        <f>I28+I31+I34</f>
        <v>534.271</v>
      </c>
      <c r="J26" s="15">
        <v>0</v>
      </c>
      <c r="K26" s="15">
        <v>0</v>
      </c>
      <c r="L26" s="15">
        <f>L28+L31+L34+L37</f>
        <v>21264.44</v>
      </c>
      <c r="M26" s="15">
        <f>M28+M31+M34+M37</f>
        <v>1107.6</v>
      </c>
      <c r="N26" s="15">
        <f>N28+N31+N34+N37</f>
        <v>1107.6</v>
      </c>
    </row>
    <row r="27" spans="1:14" ht="60.75" customHeight="1">
      <c r="A27" s="144"/>
      <c r="B27" s="147"/>
      <c r="C27" s="144"/>
      <c r="D27" s="165"/>
      <c r="E27" s="146"/>
      <c r="F27" s="143"/>
      <c r="G27" s="6" t="s">
        <v>24</v>
      </c>
      <c r="H27" s="18"/>
      <c r="I27" s="11"/>
      <c r="J27" s="11"/>
      <c r="K27" s="11"/>
      <c r="L27" s="11"/>
      <c r="M27" s="12"/>
      <c r="N27" s="10"/>
    </row>
    <row r="28" spans="1:14" ht="44.25" customHeight="1">
      <c r="A28" s="119" t="s">
        <v>22</v>
      </c>
      <c r="B28" s="122">
        <v>1</v>
      </c>
      <c r="C28" s="119" t="s">
        <v>17</v>
      </c>
      <c r="D28" s="122">
        <v>1</v>
      </c>
      <c r="E28" s="122"/>
      <c r="F28" s="133" t="s">
        <v>79</v>
      </c>
      <c r="G28" s="134"/>
      <c r="H28" s="19">
        <f aca="true" t="shared" si="4" ref="H28:H40">I28+J28+K28+L28+M28+N28</f>
        <v>20156.84</v>
      </c>
      <c r="I28" s="14">
        <v>0</v>
      </c>
      <c r="J28" s="14">
        <v>0</v>
      </c>
      <c r="K28" s="14">
        <v>0</v>
      </c>
      <c r="L28" s="14">
        <f>L29+L30</f>
        <v>20156.84</v>
      </c>
      <c r="M28" s="14">
        <v>0</v>
      </c>
      <c r="N28" s="14">
        <v>0</v>
      </c>
    </row>
    <row r="29" spans="1:14" ht="22.5" customHeight="1">
      <c r="A29" s="120"/>
      <c r="B29" s="123"/>
      <c r="C29" s="120"/>
      <c r="D29" s="123"/>
      <c r="E29" s="123"/>
      <c r="F29" s="135" t="s">
        <v>80</v>
      </c>
      <c r="G29" s="136"/>
      <c r="H29" s="19">
        <f>I29+J29+K29+L29+M29+N29</f>
        <v>15923.9</v>
      </c>
      <c r="I29" s="14">
        <v>0</v>
      </c>
      <c r="J29" s="14">
        <v>0</v>
      </c>
      <c r="K29" s="14">
        <v>0</v>
      </c>
      <c r="L29" s="14">
        <v>15923.9</v>
      </c>
      <c r="M29" s="14">
        <v>0</v>
      </c>
      <c r="N29" s="14">
        <v>0</v>
      </c>
    </row>
    <row r="30" spans="1:14" ht="22.5" customHeight="1">
      <c r="A30" s="121"/>
      <c r="B30" s="124"/>
      <c r="C30" s="121"/>
      <c r="D30" s="124"/>
      <c r="E30" s="124"/>
      <c r="F30" s="135" t="s">
        <v>81</v>
      </c>
      <c r="G30" s="136"/>
      <c r="H30" s="19">
        <f>I30+J30+K30+L30+M30+N30</f>
        <v>4232.94</v>
      </c>
      <c r="I30" s="14">
        <v>0</v>
      </c>
      <c r="J30" s="14">
        <v>0</v>
      </c>
      <c r="K30" s="14">
        <v>0</v>
      </c>
      <c r="L30" s="14">
        <v>4232.94</v>
      </c>
      <c r="M30" s="14">
        <v>0</v>
      </c>
      <c r="N30" s="14">
        <v>0</v>
      </c>
    </row>
    <row r="31" spans="1:14" ht="30" customHeight="1">
      <c r="A31" s="119" t="s">
        <v>22</v>
      </c>
      <c r="B31" s="122">
        <v>1</v>
      </c>
      <c r="C31" s="119" t="s">
        <v>17</v>
      </c>
      <c r="D31" s="122">
        <v>2</v>
      </c>
      <c r="E31" s="122"/>
      <c r="F31" s="133" t="s">
        <v>60</v>
      </c>
      <c r="G31" s="134"/>
      <c r="H31" s="19">
        <f t="shared" si="4"/>
        <v>534.271</v>
      </c>
      <c r="I31" s="57">
        <f aca="true" t="shared" si="5" ref="I31:N31">I32+I33</f>
        <v>534.271</v>
      </c>
      <c r="J31" s="14">
        <f t="shared" si="5"/>
        <v>0</v>
      </c>
      <c r="K31" s="14">
        <f t="shared" si="5"/>
        <v>0</v>
      </c>
      <c r="L31" s="14">
        <f t="shared" si="5"/>
        <v>0</v>
      </c>
      <c r="M31" s="14">
        <f t="shared" si="5"/>
        <v>0</v>
      </c>
      <c r="N31" s="14">
        <f t="shared" si="5"/>
        <v>0</v>
      </c>
    </row>
    <row r="32" spans="1:14" ht="37.5" customHeight="1">
      <c r="A32" s="120"/>
      <c r="B32" s="123"/>
      <c r="C32" s="120"/>
      <c r="D32" s="123"/>
      <c r="E32" s="123"/>
      <c r="F32" s="158" t="s">
        <v>62</v>
      </c>
      <c r="G32" s="158"/>
      <c r="H32" s="19">
        <f t="shared" si="4"/>
        <v>507.5</v>
      </c>
      <c r="I32" s="50">
        <v>507.5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</row>
    <row r="33" spans="1:14" ht="42" customHeight="1">
      <c r="A33" s="121"/>
      <c r="B33" s="124"/>
      <c r="C33" s="121"/>
      <c r="D33" s="124"/>
      <c r="E33" s="124"/>
      <c r="F33" s="159" t="s">
        <v>63</v>
      </c>
      <c r="G33" s="159"/>
      <c r="H33" s="19">
        <f t="shared" si="4"/>
        <v>26.771</v>
      </c>
      <c r="I33" s="57">
        <v>26.771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</row>
    <row r="34" spans="1:14" ht="17.25" customHeight="1">
      <c r="A34" s="119" t="s">
        <v>22</v>
      </c>
      <c r="B34" s="122">
        <v>1</v>
      </c>
      <c r="C34" s="119" t="s">
        <v>17</v>
      </c>
      <c r="D34" s="122">
        <v>3</v>
      </c>
      <c r="E34" s="122"/>
      <c r="F34" s="133" t="s">
        <v>61</v>
      </c>
      <c r="G34" s="134"/>
      <c r="H34" s="19">
        <f t="shared" si="4"/>
        <v>0</v>
      </c>
      <c r="I34" s="14">
        <f aca="true" t="shared" si="6" ref="I34:N34">I35+I36</f>
        <v>0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</row>
    <row r="35" spans="1:14" ht="40.5" customHeight="1">
      <c r="A35" s="120"/>
      <c r="B35" s="123"/>
      <c r="C35" s="120"/>
      <c r="D35" s="123"/>
      <c r="E35" s="123"/>
      <c r="F35" s="158" t="s">
        <v>62</v>
      </c>
      <c r="G35" s="158"/>
      <c r="H35" s="19">
        <f t="shared" si="4"/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</row>
    <row r="36" spans="1:14" ht="42" customHeight="1">
      <c r="A36" s="121"/>
      <c r="B36" s="124"/>
      <c r="C36" s="121"/>
      <c r="D36" s="124"/>
      <c r="E36" s="124"/>
      <c r="F36" s="159" t="s">
        <v>63</v>
      </c>
      <c r="G36" s="159"/>
      <c r="H36" s="19">
        <f t="shared" si="4"/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</row>
    <row r="37" spans="1:14" ht="42" customHeight="1">
      <c r="A37" s="119" t="s">
        <v>22</v>
      </c>
      <c r="B37" s="122">
        <v>1</v>
      </c>
      <c r="C37" s="119" t="s">
        <v>17</v>
      </c>
      <c r="D37" s="122">
        <v>4</v>
      </c>
      <c r="E37" s="122"/>
      <c r="F37" s="117" t="s">
        <v>87</v>
      </c>
      <c r="G37" s="118"/>
      <c r="H37" s="19">
        <v>0</v>
      </c>
      <c r="I37" s="14">
        <v>0</v>
      </c>
      <c r="J37" s="14">
        <v>0</v>
      </c>
      <c r="K37" s="14">
        <v>0</v>
      </c>
      <c r="L37" s="14">
        <f>L38+L39</f>
        <v>1107.6</v>
      </c>
      <c r="M37" s="14">
        <f>M38+M39</f>
        <v>1107.6</v>
      </c>
      <c r="N37" s="14">
        <f>N38+N39</f>
        <v>1107.6</v>
      </c>
    </row>
    <row r="38" spans="1:14" ht="42" customHeight="1">
      <c r="A38" s="120"/>
      <c r="B38" s="123"/>
      <c r="C38" s="120"/>
      <c r="D38" s="123"/>
      <c r="E38" s="123"/>
      <c r="F38" s="117" t="s">
        <v>89</v>
      </c>
      <c r="G38" s="118"/>
      <c r="H38" s="19">
        <v>0</v>
      </c>
      <c r="I38" s="14">
        <v>0</v>
      </c>
      <c r="J38" s="14">
        <v>0</v>
      </c>
      <c r="K38" s="14">
        <v>0</v>
      </c>
      <c r="L38" s="14">
        <v>875</v>
      </c>
      <c r="M38" s="14">
        <v>875</v>
      </c>
      <c r="N38" s="14">
        <v>875</v>
      </c>
    </row>
    <row r="39" spans="1:14" ht="42" customHeight="1">
      <c r="A39" s="121"/>
      <c r="B39" s="124"/>
      <c r="C39" s="121"/>
      <c r="D39" s="124"/>
      <c r="E39" s="124"/>
      <c r="F39" s="117" t="s">
        <v>90</v>
      </c>
      <c r="G39" s="118"/>
      <c r="H39" s="19">
        <v>0</v>
      </c>
      <c r="I39" s="14">
        <v>0</v>
      </c>
      <c r="J39" s="14">
        <v>0</v>
      </c>
      <c r="K39" s="14">
        <v>0</v>
      </c>
      <c r="L39" s="14">
        <v>232.6</v>
      </c>
      <c r="M39" s="14">
        <v>232.6</v>
      </c>
      <c r="N39" s="14">
        <v>232.6</v>
      </c>
    </row>
    <row r="40" spans="1:14" ht="15">
      <c r="A40" s="144" t="s">
        <v>22</v>
      </c>
      <c r="B40" s="147">
        <v>1</v>
      </c>
      <c r="C40" s="144" t="s">
        <v>18</v>
      </c>
      <c r="D40" s="165"/>
      <c r="E40" s="146"/>
      <c r="F40" s="143" t="s">
        <v>21</v>
      </c>
      <c r="G40" s="25" t="s">
        <v>23</v>
      </c>
      <c r="H40" s="19">
        <f t="shared" si="4"/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67.5" customHeight="1">
      <c r="A41" s="144"/>
      <c r="B41" s="147"/>
      <c r="C41" s="144"/>
      <c r="D41" s="165"/>
      <c r="E41" s="146"/>
      <c r="F41" s="143"/>
      <c r="G41" s="6" t="s">
        <v>24</v>
      </c>
      <c r="H41" s="18"/>
      <c r="I41" s="14"/>
      <c r="J41" s="14"/>
      <c r="K41" s="14"/>
      <c r="L41" s="14"/>
      <c r="M41" s="9"/>
      <c r="N41" s="10"/>
    </row>
    <row r="42" spans="1:14" ht="13.5" customHeight="1">
      <c r="A42" s="149" t="s">
        <v>22</v>
      </c>
      <c r="B42" s="157">
        <v>1</v>
      </c>
      <c r="C42" s="149" t="s">
        <v>20</v>
      </c>
      <c r="D42" s="146"/>
      <c r="E42" s="146"/>
      <c r="F42" s="143" t="s">
        <v>19</v>
      </c>
      <c r="G42" s="25" t="s">
        <v>23</v>
      </c>
      <c r="H42" s="19">
        <f>I42+J42+K42+L42+M42+N42</f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</row>
    <row r="43" spans="1:14" ht="60.75" customHeight="1">
      <c r="A43" s="149"/>
      <c r="B43" s="157"/>
      <c r="C43" s="149"/>
      <c r="D43" s="146"/>
      <c r="E43" s="146"/>
      <c r="F43" s="143"/>
      <c r="G43" s="6" t="s">
        <v>24</v>
      </c>
      <c r="H43" s="18"/>
      <c r="I43" s="14"/>
      <c r="J43" s="14"/>
      <c r="K43" s="14"/>
      <c r="L43" s="14"/>
      <c r="M43" s="9"/>
      <c r="N43" s="10"/>
    </row>
    <row r="44" spans="1:14" ht="15" customHeight="1">
      <c r="A44" s="149" t="s">
        <v>22</v>
      </c>
      <c r="B44" s="157">
        <v>1</v>
      </c>
      <c r="C44" s="149" t="s">
        <v>22</v>
      </c>
      <c r="D44" s="146"/>
      <c r="E44" s="146"/>
      <c r="F44" s="143" t="s">
        <v>38</v>
      </c>
      <c r="G44" s="25" t="s">
        <v>23</v>
      </c>
      <c r="H44" s="19">
        <f>I44+J44+K44+L44+M44+N44</f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60.75" customHeight="1">
      <c r="A45" s="149"/>
      <c r="B45" s="157"/>
      <c r="C45" s="149"/>
      <c r="D45" s="146"/>
      <c r="E45" s="146"/>
      <c r="F45" s="143"/>
      <c r="G45" s="6" t="s">
        <v>24</v>
      </c>
      <c r="H45" s="18"/>
      <c r="I45" s="14"/>
      <c r="J45" s="14"/>
      <c r="K45" s="14"/>
      <c r="L45" s="14"/>
      <c r="M45" s="9"/>
      <c r="N45" s="10"/>
    </row>
    <row r="46" spans="1:18" ht="16.5" customHeight="1">
      <c r="A46" s="174" t="s">
        <v>22</v>
      </c>
      <c r="B46" s="153">
        <v>2</v>
      </c>
      <c r="C46" s="174" t="s">
        <v>27</v>
      </c>
      <c r="D46" s="175"/>
      <c r="E46" s="154"/>
      <c r="F46" s="166" t="s">
        <v>53</v>
      </c>
      <c r="G46" s="73" t="s">
        <v>23</v>
      </c>
      <c r="H46" s="65">
        <f>I46+J46+K46+L46+M46+N46</f>
        <v>7624.6062</v>
      </c>
      <c r="I46" s="74">
        <f aca="true" t="shared" si="7" ref="I46:N46">I48+I52</f>
        <v>4194.6062</v>
      </c>
      <c r="J46" s="67">
        <f t="shared" si="7"/>
        <v>150</v>
      </c>
      <c r="K46" s="67">
        <f t="shared" si="7"/>
        <v>30</v>
      </c>
      <c r="L46" s="67">
        <f t="shared" si="7"/>
        <v>0</v>
      </c>
      <c r="M46" s="67">
        <f t="shared" si="7"/>
        <v>2000</v>
      </c>
      <c r="N46" s="67">
        <f t="shared" si="7"/>
        <v>1250</v>
      </c>
      <c r="P46" s="3"/>
      <c r="Q46" s="3"/>
      <c r="R46" s="3"/>
    </row>
    <row r="47" spans="1:14" ht="63" customHeight="1">
      <c r="A47" s="174"/>
      <c r="B47" s="153"/>
      <c r="C47" s="174"/>
      <c r="D47" s="175"/>
      <c r="E47" s="154"/>
      <c r="F47" s="166"/>
      <c r="G47" s="68" t="s">
        <v>24</v>
      </c>
      <c r="H47" s="69"/>
      <c r="I47" s="70"/>
      <c r="J47" s="70"/>
      <c r="K47" s="70"/>
      <c r="L47" s="70"/>
      <c r="M47" s="75"/>
      <c r="N47" s="76"/>
    </row>
    <row r="48" spans="1:14" ht="15" customHeight="1">
      <c r="A48" s="149" t="s">
        <v>22</v>
      </c>
      <c r="B48" s="157">
        <v>2</v>
      </c>
      <c r="C48" s="149" t="s">
        <v>14</v>
      </c>
      <c r="D48" s="167"/>
      <c r="E48" s="145"/>
      <c r="F48" s="143" t="s">
        <v>35</v>
      </c>
      <c r="G48" s="7" t="s">
        <v>23</v>
      </c>
      <c r="H48" s="19">
        <f>I48+J48+K48+L48+M48+N48</f>
        <v>3824.491</v>
      </c>
      <c r="I48" s="58">
        <f aca="true" t="shared" si="8" ref="I48:N48">I50+I51</f>
        <v>394.491</v>
      </c>
      <c r="J48" s="83">
        <f t="shared" si="8"/>
        <v>150</v>
      </c>
      <c r="K48" s="8">
        <f t="shared" si="8"/>
        <v>30</v>
      </c>
      <c r="L48" s="8">
        <f t="shared" si="8"/>
        <v>0</v>
      </c>
      <c r="M48" s="8">
        <f t="shared" si="8"/>
        <v>2000</v>
      </c>
      <c r="N48" s="8">
        <f t="shared" si="8"/>
        <v>1250</v>
      </c>
    </row>
    <row r="49" spans="1:14" ht="76.5" customHeight="1">
      <c r="A49" s="149"/>
      <c r="B49" s="157"/>
      <c r="C49" s="149"/>
      <c r="D49" s="167"/>
      <c r="E49" s="145"/>
      <c r="F49" s="143"/>
      <c r="G49" s="6" t="s">
        <v>24</v>
      </c>
      <c r="H49" s="18"/>
      <c r="I49" s="50"/>
      <c r="J49" s="84"/>
      <c r="K49" s="14"/>
      <c r="L49" s="14"/>
      <c r="M49" s="9"/>
      <c r="N49" s="10"/>
    </row>
    <row r="50" spans="1:14" ht="101.25" customHeight="1">
      <c r="A50" s="5" t="s">
        <v>22</v>
      </c>
      <c r="B50" s="23">
        <v>2</v>
      </c>
      <c r="C50" s="5" t="s">
        <v>14</v>
      </c>
      <c r="D50" s="24">
        <v>1</v>
      </c>
      <c r="E50" s="22"/>
      <c r="F50" s="16" t="s">
        <v>29</v>
      </c>
      <c r="G50" s="6" t="s">
        <v>24</v>
      </c>
      <c r="H50" s="19">
        <f>I50+J50+K50+L50+M50+N50</f>
        <v>3452.491</v>
      </c>
      <c r="I50" s="57">
        <v>202.491</v>
      </c>
      <c r="J50" s="84">
        <v>0</v>
      </c>
      <c r="K50" s="14">
        <v>0</v>
      </c>
      <c r="L50" s="14">
        <v>0</v>
      </c>
      <c r="M50" s="14">
        <v>2000</v>
      </c>
      <c r="N50" s="14">
        <v>1250</v>
      </c>
    </row>
    <row r="51" spans="1:14" ht="87.75" customHeight="1">
      <c r="A51" s="5" t="s">
        <v>22</v>
      </c>
      <c r="B51" s="23">
        <v>2</v>
      </c>
      <c r="C51" s="5" t="s">
        <v>14</v>
      </c>
      <c r="D51" s="24">
        <v>2</v>
      </c>
      <c r="E51" s="22"/>
      <c r="F51" s="16" t="s">
        <v>39</v>
      </c>
      <c r="G51" s="6" t="s">
        <v>24</v>
      </c>
      <c r="H51" s="19">
        <f>I51+J51+K51+L51+M51+N51</f>
        <v>372</v>
      </c>
      <c r="I51" s="50">
        <v>192</v>
      </c>
      <c r="J51" s="86">
        <v>150</v>
      </c>
      <c r="K51" s="14">
        <v>30</v>
      </c>
      <c r="L51" s="14">
        <v>0</v>
      </c>
      <c r="M51" s="14">
        <v>0</v>
      </c>
      <c r="N51" s="14">
        <v>0</v>
      </c>
    </row>
    <row r="52" spans="1:14" ht="15" customHeight="1">
      <c r="A52" s="149" t="s">
        <v>22</v>
      </c>
      <c r="B52" s="157">
        <v>2</v>
      </c>
      <c r="C52" s="149" t="s">
        <v>15</v>
      </c>
      <c r="D52" s="147"/>
      <c r="E52" s="145"/>
      <c r="F52" s="143" t="s">
        <v>36</v>
      </c>
      <c r="G52" s="7" t="s">
        <v>23</v>
      </c>
      <c r="H52" s="32">
        <f>I52+J52+K52+L52+M52+N52</f>
        <v>3800.1152</v>
      </c>
      <c r="I52" s="31">
        <f>I54</f>
        <v>3800.1152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</row>
    <row r="53" spans="1:14" ht="69" customHeight="1">
      <c r="A53" s="149"/>
      <c r="B53" s="157"/>
      <c r="C53" s="149"/>
      <c r="D53" s="147"/>
      <c r="E53" s="145"/>
      <c r="F53" s="143"/>
      <c r="G53" s="6" t="s">
        <v>24</v>
      </c>
      <c r="H53" s="18"/>
      <c r="I53" s="14"/>
      <c r="J53" s="14"/>
      <c r="K53" s="14"/>
      <c r="L53" s="14"/>
      <c r="M53" s="9"/>
      <c r="N53" s="10"/>
    </row>
    <row r="54" spans="1:14" ht="27" customHeight="1">
      <c r="A54" s="168" t="s">
        <v>22</v>
      </c>
      <c r="B54" s="181">
        <v>2</v>
      </c>
      <c r="C54" s="168" t="s">
        <v>15</v>
      </c>
      <c r="D54" s="171">
        <v>1</v>
      </c>
      <c r="E54" s="128"/>
      <c r="F54" s="131" t="s">
        <v>58</v>
      </c>
      <c r="G54" s="132"/>
      <c r="H54" s="30">
        <f>I54+J54+K54+L54+M54+N54</f>
        <v>3800.1152</v>
      </c>
      <c r="I54" s="59">
        <f>I55+I56</f>
        <v>3800.1152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</row>
    <row r="55" spans="1:14" ht="37.5" customHeight="1">
      <c r="A55" s="169"/>
      <c r="B55" s="182"/>
      <c r="C55" s="169"/>
      <c r="D55" s="172"/>
      <c r="E55" s="129"/>
      <c r="F55" s="158" t="s">
        <v>56</v>
      </c>
      <c r="G55" s="158"/>
      <c r="H55" s="30">
        <f>I55+J55+K55+L55+M55+N55</f>
        <v>3762.114</v>
      </c>
      <c r="I55" s="59">
        <v>3762.114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</row>
    <row r="56" spans="1:14" ht="38.25" customHeight="1">
      <c r="A56" s="170"/>
      <c r="B56" s="183"/>
      <c r="C56" s="170"/>
      <c r="D56" s="173"/>
      <c r="E56" s="130"/>
      <c r="F56" s="159" t="s">
        <v>57</v>
      </c>
      <c r="G56" s="159"/>
      <c r="H56" s="30">
        <f>I56+J56+K56+L56+M56+N56</f>
        <v>38.0012</v>
      </c>
      <c r="I56" s="60">
        <v>38.0012</v>
      </c>
      <c r="J56" s="14">
        <v>0</v>
      </c>
      <c r="K56" s="14">
        <v>0</v>
      </c>
      <c r="L56" s="14">
        <v>0</v>
      </c>
      <c r="M56" s="14">
        <v>0</v>
      </c>
      <c r="N56" s="17">
        <v>0</v>
      </c>
    </row>
    <row r="57" spans="1:14" ht="15" customHeight="1">
      <c r="A57" s="174" t="s">
        <v>22</v>
      </c>
      <c r="B57" s="153">
        <v>3</v>
      </c>
      <c r="C57" s="174" t="s">
        <v>27</v>
      </c>
      <c r="D57" s="175"/>
      <c r="E57" s="154"/>
      <c r="F57" s="166" t="s">
        <v>54</v>
      </c>
      <c r="G57" s="64" t="s">
        <v>23</v>
      </c>
      <c r="H57" s="77">
        <f aca="true" t="shared" si="9" ref="H57:N57">H59+H68+H78</f>
        <v>72430.87503</v>
      </c>
      <c r="I57" s="78">
        <f t="shared" si="9"/>
        <v>25797.513949999997</v>
      </c>
      <c r="J57" s="77">
        <f>J59+J68+J76+J78</f>
        <v>35586.901</v>
      </c>
      <c r="K57" s="77">
        <f t="shared" si="9"/>
        <v>13197.09308</v>
      </c>
      <c r="L57" s="77">
        <f t="shared" si="9"/>
        <v>0</v>
      </c>
      <c r="M57" s="77">
        <f t="shared" si="9"/>
        <v>0</v>
      </c>
      <c r="N57" s="77">
        <f t="shared" si="9"/>
        <v>0</v>
      </c>
    </row>
    <row r="58" spans="1:14" ht="66" customHeight="1">
      <c r="A58" s="174"/>
      <c r="B58" s="153"/>
      <c r="C58" s="174"/>
      <c r="D58" s="175"/>
      <c r="E58" s="154"/>
      <c r="F58" s="166"/>
      <c r="G58" s="68" t="s">
        <v>24</v>
      </c>
      <c r="H58" s="69"/>
      <c r="I58" s="70"/>
      <c r="J58" s="70"/>
      <c r="K58" s="70"/>
      <c r="L58" s="70"/>
      <c r="M58" s="75"/>
      <c r="N58" s="76"/>
    </row>
    <row r="59" spans="1:14" ht="15" customHeight="1">
      <c r="A59" s="149" t="s">
        <v>22</v>
      </c>
      <c r="B59" s="157">
        <v>3</v>
      </c>
      <c r="C59" s="149" t="s">
        <v>14</v>
      </c>
      <c r="D59" s="167"/>
      <c r="E59" s="145"/>
      <c r="F59" s="143" t="s">
        <v>30</v>
      </c>
      <c r="G59" s="25" t="s">
        <v>23</v>
      </c>
      <c r="H59" s="51">
        <f>H61</f>
        <v>4499.990949999999</v>
      </c>
      <c r="I59" s="52">
        <f>I61</f>
        <v>4499.990949999999</v>
      </c>
      <c r="J59" s="80">
        <f>J61+J65</f>
        <v>2150.633</v>
      </c>
      <c r="K59" s="8">
        <v>0</v>
      </c>
      <c r="L59" s="8">
        <v>0</v>
      </c>
      <c r="M59" s="8">
        <v>0</v>
      </c>
      <c r="N59" s="8">
        <v>0</v>
      </c>
    </row>
    <row r="60" spans="1:14" ht="66" customHeight="1">
      <c r="A60" s="149"/>
      <c r="B60" s="157"/>
      <c r="C60" s="149"/>
      <c r="D60" s="167"/>
      <c r="E60" s="145"/>
      <c r="F60" s="143"/>
      <c r="G60" s="6" t="s">
        <v>24</v>
      </c>
      <c r="H60" s="18"/>
      <c r="I60" s="50"/>
      <c r="J60" s="79"/>
      <c r="K60" s="14"/>
      <c r="L60" s="14"/>
      <c r="M60" s="9"/>
      <c r="N60" s="10"/>
    </row>
    <row r="61" spans="1:14" ht="15">
      <c r="A61" s="119" t="s">
        <v>22</v>
      </c>
      <c r="B61" s="122">
        <v>3</v>
      </c>
      <c r="C61" s="119" t="s">
        <v>14</v>
      </c>
      <c r="D61" s="125">
        <v>1</v>
      </c>
      <c r="E61" s="128"/>
      <c r="F61" s="131" t="s">
        <v>67</v>
      </c>
      <c r="G61" s="132"/>
      <c r="H61" s="42">
        <f>I61+J61+K61+L61+M61+N61</f>
        <v>4499.990949999999</v>
      </c>
      <c r="I61" s="53">
        <f>I62+I63+I64</f>
        <v>4499.990949999999</v>
      </c>
      <c r="J61" s="79">
        <v>0</v>
      </c>
      <c r="K61" s="14">
        <v>0</v>
      </c>
      <c r="L61" s="14">
        <v>0</v>
      </c>
      <c r="M61" s="14">
        <v>0</v>
      </c>
      <c r="N61" s="14">
        <v>0</v>
      </c>
    </row>
    <row r="62" spans="1:14" ht="15">
      <c r="A62" s="120"/>
      <c r="B62" s="123"/>
      <c r="C62" s="120"/>
      <c r="D62" s="126"/>
      <c r="E62" s="129"/>
      <c r="F62" s="135" t="s">
        <v>66</v>
      </c>
      <c r="G62" s="136"/>
      <c r="H62" s="42">
        <f>I62+J62+K62+L62+M62+N62</f>
        <v>4035.5</v>
      </c>
      <c r="I62" s="53">
        <v>4035.5</v>
      </c>
      <c r="J62" s="79">
        <v>0</v>
      </c>
      <c r="K62" s="14">
        <v>0</v>
      </c>
      <c r="L62" s="14">
        <v>0</v>
      </c>
      <c r="M62" s="14">
        <v>0</v>
      </c>
      <c r="N62" s="14">
        <v>0</v>
      </c>
    </row>
    <row r="63" spans="1:14" ht="36.75" customHeight="1">
      <c r="A63" s="120"/>
      <c r="B63" s="123"/>
      <c r="C63" s="120"/>
      <c r="D63" s="126"/>
      <c r="E63" s="129"/>
      <c r="F63" s="158" t="s">
        <v>56</v>
      </c>
      <c r="G63" s="158"/>
      <c r="H63" s="42">
        <v>455.8861</v>
      </c>
      <c r="I63" s="53">
        <v>455.8861</v>
      </c>
      <c r="J63" s="79">
        <v>0</v>
      </c>
      <c r="K63" s="14">
        <v>0</v>
      </c>
      <c r="L63" s="14">
        <v>0</v>
      </c>
      <c r="M63" s="14">
        <v>0</v>
      </c>
      <c r="N63" s="14">
        <v>0</v>
      </c>
    </row>
    <row r="64" spans="1:14" ht="35.25" customHeight="1">
      <c r="A64" s="120"/>
      <c r="B64" s="123"/>
      <c r="C64" s="120"/>
      <c r="D64" s="126"/>
      <c r="E64" s="129"/>
      <c r="F64" s="159" t="s">
        <v>57</v>
      </c>
      <c r="G64" s="159"/>
      <c r="H64" s="41">
        <v>8.60485</v>
      </c>
      <c r="I64" s="54">
        <v>8.60485</v>
      </c>
      <c r="J64" s="79">
        <v>0</v>
      </c>
      <c r="K64" s="14">
        <v>0</v>
      </c>
      <c r="L64" s="14">
        <v>0</v>
      </c>
      <c r="M64" s="14">
        <v>0</v>
      </c>
      <c r="N64" s="14">
        <v>0</v>
      </c>
    </row>
    <row r="65" spans="1:14" ht="28.5" customHeight="1">
      <c r="A65" s="120" t="s">
        <v>22</v>
      </c>
      <c r="B65" s="123">
        <v>3</v>
      </c>
      <c r="C65" s="120" t="s">
        <v>14</v>
      </c>
      <c r="D65" s="126">
        <v>2</v>
      </c>
      <c r="E65" s="129"/>
      <c r="F65" s="131" t="s">
        <v>68</v>
      </c>
      <c r="G65" s="132"/>
      <c r="H65" s="41">
        <f>I65+J65+K65+L65+M65+N65</f>
        <v>2150.633</v>
      </c>
      <c r="I65" s="54">
        <v>0</v>
      </c>
      <c r="J65" s="82">
        <f>J66+J67</f>
        <v>2150.633</v>
      </c>
      <c r="K65" s="14">
        <v>0</v>
      </c>
      <c r="L65" s="14">
        <v>0</v>
      </c>
      <c r="M65" s="14">
        <v>0</v>
      </c>
      <c r="N65" s="14">
        <v>0</v>
      </c>
    </row>
    <row r="66" spans="1:14" ht="42.75" customHeight="1">
      <c r="A66" s="120"/>
      <c r="B66" s="123"/>
      <c r="C66" s="120"/>
      <c r="D66" s="126"/>
      <c r="E66" s="129"/>
      <c r="F66" s="140" t="s">
        <v>41</v>
      </c>
      <c r="G66" s="140"/>
      <c r="H66" s="41">
        <f>I66+J66+K66+L66+M66+N66</f>
        <v>1699</v>
      </c>
      <c r="I66" s="54">
        <v>0</v>
      </c>
      <c r="J66" s="50">
        <v>1699</v>
      </c>
      <c r="K66" s="14">
        <v>0</v>
      </c>
      <c r="L66" s="14">
        <v>0</v>
      </c>
      <c r="M66" s="14">
        <v>0</v>
      </c>
      <c r="N66" s="14">
        <v>0</v>
      </c>
    </row>
    <row r="67" spans="1:14" ht="42.75" customHeight="1">
      <c r="A67" s="121"/>
      <c r="B67" s="124"/>
      <c r="C67" s="121"/>
      <c r="D67" s="127"/>
      <c r="E67" s="130"/>
      <c r="F67" s="141" t="s">
        <v>42</v>
      </c>
      <c r="G67" s="141"/>
      <c r="H67" s="41">
        <f>I67+J67+K67+L67+M67+N67</f>
        <v>451.633</v>
      </c>
      <c r="I67" s="54">
        <v>0</v>
      </c>
      <c r="J67" s="57">
        <v>451.633</v>
      </c>
      <c r="K67" s="14">
        <v>0</v>
      </c>
      <c r="L67" s="14">
        <v>0</v>
      </c>
      <c r="M67" s="14">
        <v>0</v>
      </c>
      <c r="N67" s="14">
        <v>0</v>
      </c>
    </row>
    <row r="68" spans="1:14" ht="15" customHeight="1">
      <c r="A68" s="149" t="s">
        <v>22</v>
      </c>
      <c r="B68" s="157">
        <v>3</v>
      </c>
      <c r="C68" s="149" t="s">
        <v>15</v>
      </c>
      <c r="D68" s="167"/>
      <c r="E68" s="145"/>
      <c r="F68" s="143" t="s">
        <v>31</v>
      </c>
      <c r="G68" s="25" t="s">
        <v>23</v>
      </c>
      <c r="H68" s="19">
        <f>I68+J68+K68+L68+M68+N68</f>
        <v>67870.88408</v>
      </c>
      <c r="I68" s="58">
        <f aca="true" t="shared" si="10" ref="I68:N68">I70+I73</f>
        <v>21297.522999999997</v>
      </c>
      <c r="J68" s="58">
        <f t="shared" si="10"/>
        <v>33376.268</v>
      </c>
      <c r="K68" s="15">
        <f t="shared" si="10"/>
        <v>13197.09308</v>
      </c>
      <c r="L68" s="15">
        <f t="shared" si="10"/>
        <v>0</v>
      </c>
      <c r="M68" s="15">
        <f t="shared" si="10"/>
        <v>0</v>
      </c>
      <c r="N68" s="15">
        <f t="shared" si="10"/>
        <v>0</v>
      </c>
    </row>
    <row r="69" spans="1:14" ht="66" customHeight="1">
      <c r="A69" s="149"/>
      <c r="B69" s="157"/>
      <c r="C69" s="149"/>
      <c r="D69" s="167"/>
      <c r="E69" s="145"/>
      <c r="F69" s="143"/>
      <c r="G69" s="6" t="s">
        <v>24</v>
      </c>
      <c r="H69" s="18"/>
      <c r="I69" s="50"/>
      <c r="J69" s="50"/>
      <c r="K69" s="14"/>
      <c r="L69" s="14"/>
      <c r="M69" s="9"/>
      <c r="N69" s="10"/>
    </row>
    <row r="70" spans="1:14" ht="24.75" customHeight="1">
      <c r="A70" s="176" t="s">
        <v>22</v>
      </c>
      <c r="B70" s="146">
        <v>3</v>
      </c>
      <c r="C70" s="176" t="s">
        <v>15</v>
      </c>
      <c r="D70" s="167">
        <v>1</v>
      </c>
      <c r="E70" s="145"/>
      <c r="F70" s="146" t="s">
        <v>40</v>
      </c>
      <c r="G70" s="146"/>
      <c r="H70" s="19">
        <f>I70+J70+K70+L70+M70+N70</f>
        <v>65480.35408</v>
      </c>
      <c r="I70" s="57">
        <f aca="true" t="shared" si="11" ref="I70:N70">I71+I72</f>
        <v>18906.993</v>
      </c>
      <c r="J70" s="57">
        <f t="shared" si="11"/>
        <v>33376.268</v>
      </c>
      <c r="K70" s="14">
        <f t="shared" si="11"/>
        <v>13197.09308</v>
      </c>
      <c r="L70" s="14">
        <f t="shared" si="11"/>
        <v>0</v>
      </c>
      <c r="M70" s="14">
        <f t="shared" si="11"/>
        <v>0</v>
      </c>
      <c r="N70" s="14">
        <f t="shared" si="11"/>
        <v>0</v>
      </c>
    </row>
    <row r="71" spans="1:14" ht="42" customHeight="1">
      <c r="A71" s="176"/>
      <c r="B71" s="146"/>
      <c r="C71" s="176"/>
      <c r="D71" s="167"/>
      <c r="E71" s="145"/>
      <c r="F71" s="140" t="s">
        <v>41</v>
      </c>
      <c r="G71" s="140"/>
      <c r="H71" s="19">
        <f>I71+J71+K71+L71+M71+N71</f>
        <v>52090</v>
      </c>
      <c r="I71" s="50">
        <v>14936</v>
      </c>
      <c r="J71" s="50">
        <v>25500</v>
      </c>
      <c r="K71" s="14">
        <v>11654</v>
      </c>
      <c r="L71" s="14">
        <v>0</v>
      </c>
      <c r="M71" s="14">
        <v>0</v>
      </c>
      <c r="N71" s="14">
        <v>0</v>
      </c>
    </row>
    <row r="72" spans="1:14" ht="44.25" customHeight="1">
      <c r="A72" s="176"/>
      <c r="B72" s="146"/>
      <c r="C72" s="176"/>
      <c r="D72" s="167"/>
      <c r="E72" s="145"/>
      <c r="F72" s="141" t="s">
        <v>42</v>
      </c>
      <c r="G72" s="141"/>
      <c r="H72" s="19">
        <f>I72+J72+K72+L72+M72+N72</f>
        <v>13390.354080000001</v>
      </c>
      <c r="I72" s="61">
        <v>3970.993</v>
      </c>
      <c r="J72" s="50">
        <v>7876.268</v>
      </c>
      <c r="K72" s="14">
        <v>1543.09308</v>
      </c>
      <c r="L72" s="14">
        <v>0</v>
      </c>
      <c r="M72" s="14">
        <v>0</v>
      </c>
      <c r="N72" s="17">
        <v>0</v>
      </c>
    </row>
    <row r="73" spans="1:14" ht="44.25" customHeight="1">
      <c r="A73" s="119" t="s">
        <v>22</v>
      </c>
      <c r="B73" s="122">
        <v>3</v>
      </c>
      <c r="C73" s="119" t="s">
        <v>15</v>
      </c>
      <c r="D73" s="125">
        <v>2</v>
      </c>
      <c r="E73" s="128"/>
      <c r="F73" s="146" t="s">
        <v>65</v>
      </c>
      <c r="G73" s="146"/>
      <c r="H73" s="19">
        <f>I73</f>
        <v>2390.5299999999997</v>
      </c>
      <c r="I73" s="50">
        <f>I74+I75</f>
        <v>2390.5299999999997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</row>
    <row r="74" spans="1:14" ht="44.25" customHeight="1">
      <c r="A74" s="120"/>
      <c r="B74" s="123"/>
      <c r="C74" s="120"/>
      <c r="D74" s="126"/>
      <c r="E74" s="129"/>
      <c r="F74" s="140" t="s">
        <v>41</v>
      </c>
      <c r="G74" s="140"/>
      <c r="H74" s="19">
        <f>I74</f>
        <v>1888.5</v>
      </c>
      <c r="I74" s="50">
        <v>1888.5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</row>
    <row r="75" spans="1:14" ht="44.25" customHeight="1">
      <c r="A75" s="121"/>
      <c r="B75" s="124"/>
      <c r="C75" s="121"/>
      <c r="D75" s="127"/>
      <c r="E75" s="130"/>
      <c r="F75" s="141" t="s">
        <v>42</v>
      </c>
      <c r="G75" s="141"/>
      <c r="H75" s="19">
        <f>I75</f>
        <v>502.03</v>
      </c>
      <c r="I75" s="50">
        <v>502.03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</row>
    <row r="76" spans="1:14" ht="15" customHeight="1">
      <c r="A76" s="149" t="s">
        <v>20</v>
      </c>
      <c r="B76" s="157">
        <v>3</v>
      </c>
      <c r="C76" s="149" t="s">
        <v>16</v>
      </c>
      <c r="D76" s="167"/>
      <c r="E76" s="145"/>
      <c r="F76" s="143" t="s">
        <v>32</v>
      </c>
      <c r="G76" s="85" t="s">
        <v>23</v>
      </c>
      <c r="H76" s="19">
        <f>I76+J76+K76+L76+M76+N76</f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</row>
    <row r="77" spans="1:14" ht="66" customHeight="1">
      <c r="A77" s="149"/>
      <c r="B77" s="157"/>
      <c r="C77" s="149"/>
      <c r="D77" s="167"/>
      <c r="E77" s="145"/>
      <c r="F77" s="143"/>
      <c r="G77" s="6" t="s">
        <v>24</v>
      </c>
      <c r="H77" s="18"/>
      <c r="I77" s="14"/>
      <c r="J77" s="14"/>
      <c r="K77" s="14"/>
      <c r="L77" s="14"/>
      <c r="M77" s="9"/>
      <c r="N77" s="10"/>
    </row>
    <row r="78" spans="1:14" ht="15" customHeight="1">
      <c r="A78" s="149" t="s">
        <v>22</v>
      </c>
      <c r="B78" s="157">
        <v>3</v>
      </c>
      <c r="C78" s="149" t="s">
        <v>17</v>
      </c>
      <c r="D78" s="167"/>
      <c r="E78" s="145"/>
      <c r="F78" s="143" t="s">
        <v>69</v>
      </c>
      <c r="G78" s="25" t="s">
        <v>23</v>
      </c>
      <c r="H78" s="19">
        <f>I78+J78+K78+L78+M78+N78</f>
        <v>60</v>
      </c>
      <c r="I78" s="8">
        <v>0</v>
      </c>
      <c r="J78" s="8">
        <v>60</v>
      </c>
      <c r="K78" s="8">
        <v>0</v>
      </c>
      <c r="L78" s="8">
        <v>0</v>
      </c>
      <c r="M78" s="8">
        <v>0</v>
      </c>
      <c r="N78" s="8">
        <v>0</v>
      </c>
    </row>
    <row r="79" spans="1:14" ht="66" customHeight="1">
      <c r="A79" s="149"/>
      <c r="B79" s="157"/>
      <c r="C79" s="149"/>
      <c r="D79" s="167"/>
      <c r="E79" s="145"/>
      <c r="F79" s="143"/>
      <c r="G79" s="6" t="s">
        <v>24</v>
      </c>
      <c r="H79" s="18"/>
      <c r="I79" s="14"/>
      <c r="J79" s="14"/>
      <c r="K79" s="14"/>
      <c r="L79" s="14"/>
      <c r="M79" s="9"/>
      <c r="N79" s="10"/>
    </row>
    <row r="80" spans="1:14" ht="15" customHeight="1">
      <c r="A80" s="174" t="s">
        <v>22</v>
      </c>
      <c r="B80" s="153">
        <v>4</v>
      </c>
      <c r="C80" s="174" t="s">
        <v>27</v>
      </c>
      <c r="D80" s="175"/>
      <c r="E80" s="154"/>
      <c r="F80" s="166" t="s">
        <v>43</v>
      </c>
      <c r="G80" s="73" t="s">
        <v>23</v>
      </c>
      <c r="H80" s="65">
        <f>I80+J80+K80+L80+M80+N80</f>
        <v>11100.476999999999</v>
      </c>
      <c r="I80" s="67">
        <f aca="true" t="shared" si="12" ref="I80:N80">I82+I87+I90</f>
        <v>732.017</v>
      </c>
      <c r="J80" s="67">
        <f t="shared" si="12"/>
        <v>1050</v>
      </c>
      <c r="K80" s="67">
        <f t="shared" si="12"/>
        <v>0</v>
      </c>
      <c r="L80" s="67">
        <f t="shared" si="12"/>
        <v>8448.46</v>
      </c>
      <c r="M80" s="67">
        <f t="shared" si="12"/>
        <v>650</v>
      </c>
      <c r="N80" s="67">
        <f t="shared" si="12"/>
        <v>220</v>
      </c>
    </row>
    <row r="81" spans="1:14" ht="66" customHeight="1">
      <c r="A81" s="174"/>
      <c r="B81" s="153"/>
      <c r="C81" s="174"/>
      <c r="D81" s="175"/>
      <c r="E81" s="154"/>
      <c r="F81" s="166"/>
      <c r="G81" s="68" t="s">
        <v>24</v>
      </c>
      <c r="H81" s="69"/>
      <c r="I81" s="70"/>
      <c r="J81" s="70"/>
      <c r="K81" s="70"/>
      <c r="L81" s="70"/>
      <c r="M81" s="75"/>
      <c r="N81" s="76"/>
    </row>
    <row r="82" spans="1:14" ht="15" customHeight="1">
      <c r="A82" s="149" t="s">
        <v>22</v>
      </c>
      <c r="B82" s="157">
        <v>4</v>
      </c>
      <c r="C82" s="149" t="s">
        <v>14</v>
      </c>
      <c r="D82" s="167"/>
      <c r="E82" s="145"/>
      <c r="F82" s="143" t="s">
        <v>44</v>
      </c>
      <c r="G82" s="7" t="s">
        <v>23</v>
      </c>
      <c r="H82" s="19">
        <f>I82+J82+K82+L82+M82+N82</f>
        <v>600</v>
      </c>
      <c r="I82" s="8">
        <f aca="true" t="shared" si="13" ref="I82:N82">I84+I85+I86</f>
        <v>0</v>
      </c>
      <c r="J82" s="8">
        <f t="shared" si="13"/>
        <v>0</v>
      </c>
      <c r="K82" s="8">
        <f t="shared" si="13"/>
        <v>0</v>
      </c>
      <c r="L82" s="8">
        <f t="shared" si="13"/>
        <v>0</v>
      </c>
      <c r="M82" s="8">
        <f>M84+M85+M86</f>
        <v>600</v>
      </c>
      <c r="N82" s="8">
        <f t="shared" si="13"/>
        <v>0</v>
      </c>
    </row>
    <row r="83" spans="1:14" ht="66" customHeight="1">
      <c r="A83" s="149"/>
      <c r="B83" s="157"/>
      <c r="C83" s="149"/>
      <c r="D83" s="167"/>
      <c r="E83" s="145"/>
      <c r="F83" s="143"/>
      <c r="G83" s="6" t="s">
        <v>24</v>
      </c>
      <c r="H83" s="18"/>
      <c r="I83" s="14"/>
      <c r="J83" s="14"/>
      <c r="K83" s="14"/>
      <c r="L83" s="14"/>
      <c r="M83" s="9"/>
      <c r="N83" s="10"/>
    </row>
    <row r="84" spans="1:14" ht="85.5" customHeight="1">
      <c r="A84" s="5" t="s">
        <v>22</v>
      </c>
      <c r="B84" s="23">
        <v>4</v>
      </c>
      <c r="C84" s="5" t="s">
        <v>14</v>
      </c>
      <c r="D84" s="24">
        <v>1</v>
      </c>
      <c r="E84" s="22"/>
      <c r="F84" s="16" t="s">
        <v>45</v>
      </c>
      <c r="G84" s="6" t="s">
        <v>24</v>
      </c>
      <c r="H84" s="19">
        <f>I84+J84+K84+L84+M84+N84</f>
        <v>600</v>
      </c>
      <c r="I84" s="14">
        <v>0</v>
      </c>
      <c r="J84" s="14">
        <v>0</v>
      </c>
      <c r="K84" s="14">
        <v>0</v>
      </c>
      <c r="L84" s="14">
        <v>0</v>
      </c>
      <c r="M84" s="14">
        <v>600</v>
      </c>
      <c r="N84" s="14">
        <v>0</v>
      </c>
    </row>
    <row r="85" spans="1:14" ht="78.75" customHeight="1">
      <c r="A85" s="5" t="s">
        <v>22</v>
      </c>
      <c r="B85" s="23">
        <v>4</v>
      </c>
      <c r="C85" s="5" t="s">
        <v>14</v>
      </c>
      <c r="D85" s="24">
        <v>2</v>
      </c>
      <c r="E85" s="22"/>
      <c r="F85" s="16" t="s">
        <v>46</v>
      </c>
      <c r="G85" s="6" t="s">
        <v>24</v>
      </c>
      <c r="H85" s="19">
        <f>I85+J85+K85+L85+M85+N85</f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</row>
    <row r="86" spans="1:14" ht="99" customHeight="1">
      <c r="A86" s="5" t="s">
        <v>22</v>
      </c>
      <c r="B86" s="23">
        <v>4</v>
      </c>
      <c r="C86" s="5" t="s">
        <v>14</v>
      </c>
      <c r="D86" s="24">
        <v>3</v>
      </c>
      <c r="E86" s="22"/>
      <c r="F86" s="16" t="s">
        <v>47</v>
      </c>
      <c r="G86" s="6" t="s">
        <v>24</v>
      </c>
      <c r="H86" s="19">
        <f>I86+J86+K86+L86+M86+N86</f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</row>
    <row r="87" spans="1:14" ht="15" customHeight="1">
      <c r="A87" s="149" t="s">
        <v>22</v>
      </c>
      <c r="B87" s="157">
        <v>4</v>
      </c>
      <c r="C87" s="149" t="s">
        <v>15</v>
      </c>
      <c r="D87" s="147">
        <v>0</v>
      </c>
      <c r="E87" s="145"/>
      <c r="F87" s="143" t="s">
        <v>48</v>
      </c>
      <c r="G87" s="7" t="s">
        <v>23</v>
      </c>
      <c r="H87" s="19">
        <f>I87+J87+K87+L87+M87+N87</f>
        <v>9518.46</v>
      </c>
      <c r="I87" s="15">
        <f>I89</f>
        <v>200</v>
      </c>
      <c r="J87" s="8">
        <f>J89</f>
        <v>1050</v>
      </c>
      <c r="K87" s="8">
        <v>0</v>
      </c>
      <c r="L87" s="8">
        <f>L89</f>
        <v>8248.46</v>
      </c>
      <c r="M87" s="8">
        <f>M89</f>
        <v>0</v>
      </c>
      <c r="N87" s="8">
        <f>N89</f>
        <v>20</v>
      </c>
    </row>
    <row r="88" spans="1:14" ht="105" customHeight="1">
      <c r="A88" s="149"/>
      <c r="B88" s="157"/>
      <c r="C88" s="149"/>
      <c r="D88" s="147"/>
      <c r="E88" s="145"/>
      <c r="F88" s="143"/>
      <c r="G88" s="6" t="s">
        <v>24</v>
      </c>
      <c r="H88" s="18"/>
      <c r="I88" s="14"/>
      <c r="J88" s="14"/>
      <c r="K88" s="14"/>
      <c r="L88" s="14"/>
      <c r="M88" s="9"/>
      <c r="N88" s="10"/>
    </row>
    <row r="89" spans="1:14" ht="66.75" customHeight="1">
      <c r="A89" s="28" t="s">
        <v>22</v>
      </c>
      <c r="B89" s="29">
        <v>4</v>
      </c>
      <c r="C89" s="28" t="s">
        <v>15</v>
      </c>
      <c r="D89" s="27">
        <v>1</v>
      </c>
      <c r="E89" s="40"/>
      <c r="F89" s="16" t="s">
        <v>59</v>
      </c>
      <c r="G89" s="6" t="s">
        <v>24</v>
      </c>
      <c r="H89" s="48">
        <f>I89+J89+K89+L89+M89+N89</f>
        <v>9518.46</v>
      </c>
      <c r="I89" s="50">
        <v>200</v>
      </c>
      <c r="J89" s="50">
        <v>1050</v>
      </c>
      <c r="K89" s="14">
        <v>0</v>
      </c>
      <c r="L89" s="14">
        <v>8248.46</v>
      </c>
      <c r="M89" s="14">
        <v>0</v>
      </c>
      <c r="N89" s="17">
        <v>20</v>
      </c>
    </row>
    <row r="90" spans="1:14" ht="15.75" customHeight="1">
      <c r="A90" s="149" t="s">
        <v>22</v>
      </c>
      <c r="B90" s="157">
        <v>4</v>
      </c>
      <c r="C90" s="149" t="s">
        <v>16</v>
      </c>
      <c r="D90" s="147">
        <v>0</v>
      </c>
      <c r="E90" s="145"/>
      <c r="F90" s="143" t="s">
        <v>49</v>
      </c>
      <c r="G90" s="7" t="s">
        <v>23</v>
      </c>
      <c r="H90" s="19">
        <f>I90+J90+K90+L90+M90+N90</f>
        <v>982.017</v>
      </c>
      <c r="I90" s="15">
        <f aca="true" t="shared" si="14" ref="I90:N90">I92</f>
        <v>532.017</v>
      </c>
      <c r="J90" s="8">
        <f t="shared" si="14"/>
        <v>0</v>
      </c>
      <c r="K90" s="8">
        <f t="shared" si="14"/>
        <v>0</v>
      </c>
      <c r="L90" s="8">
        <f t="shared" si="14"/>
        <v>200</v>
      </c>
      <c r="M90" s="8">
        <f t="shared" si="14"/>
        <v>50</v>
      </c>
      <c r="N90" s="8">
        <f t="shared" si="14"/>
        <v>200</v>
      </c>
    </row>
    <row r="91" spans="1:14" ht="66" customHeight="1">
      <c r="A91" s="149"/>
      <c r="B91" s="157"/>
      <c r="C91" s="149"/>
      <c r="D91" s="147"/>
      <c r="E91" s="145"/>
      <c r="F91" s="143"/>
      <c r="G91" s="6" t="s">
        <v>24</v>
      </c>
      <c r="H91" s="18"/>
      <c r="I91" s="14"/>
      <c r="J91" s="14"/>
      <c r="K91" s="14"/>
      <c r="L91" s="14"/>
      <c r="M91" s="9"/>
      <c r="N91" s="10"/>
    </row>
    <row r="92" spans="1:14" ht="42.75" customHeight="1">
      <c r="A92" s="45" t="s">
        <v>22</v>
      </c>
      <c r="B92" s="46">
        <v>4</v>
      </c>
      <c r="C92" s="45" t="s">
        <v>16</v>
      </c>
      <c r="D92" s="47">
        <v>1</v>
      </c>
      <c r="E92" s="43"/>
      <c r="F92" s="133" t="s">
        <v>64</v>
      </c>
      <c r="G92" s="134"/>
      <c r="H92" s="48">
        <f>I92+J92+K92+L92+M92+N92</f>
        <v>982.017</v>
      </c>
      <c r="I92" s="50">
        <v>532.017</v>
      </c>
      <c r="J92" s="14">
        <v>0</v>
      </c>
      <c r="K92" s="14">
        <v>0</v>
      </c>
      <c r="L92" s="14">
        <v>200</v>
      </c>
      <c r="M92" s="14">
        <v>50</v>
      </c>
      <c r="N92" s="17">
        <v>200</v>
      </c>
    </row>
    <row r="93" spans="1:14" ht="13.5" customHeight="1">
      <c r="A93" s="174" t="s">
        <v>22</v>
      </c>
      <c r="B93" s="153">
        <v>5</v>
      </c>
      <c r="C93" s="174" t="s">
        <v>27</v>
      </c>
      <c r="D93" s="175"/>
      <c r="E93" s="154"/>
      <c r="F93" s="166" t="s">
        <v>51</v>
      </c>
      <c r="G93" s="64" t="s">
        <v>23</v>
      </c>
      <c r="H93" s="65">
        <f>I93+J93+K93+L93+M93+N93</f>
        <v>80</v>
      </c>
      <c r="I93" s="67">
        <f aca="true" t="shared" si="15" ref="I93:N93">I95+I97</f>
        <v>0</v>
      </c>
      <c r="J93" s="67">
        <f t="shared" si="15"/>
        <v>0</v>
      </c>
      <c r="K93" s="67">
        <f t="shared" si="15"/>
        <v>0</v>
      </c>
      <c r="L93" s="67">
        <f t="shared" si="15"/>
        <v>0</v>
      </c>
      <c r="M93" s="67">
        <f t="shared" si="15"/>
        <v>30</v>
      </c>
      <c r="N93" s="67">
        <f t="shared" si="15"/>
        <v>50</v>
      </c>
    </row>
    <row r="94" spans="1:14" ht="63" customHeight="1">
      <c r="A94" s="174"/>
      <c r="B94" s="153"/>
      <c r="C94" s="174"/>
      <c r="D94" s="175"/>
      <c r="E94" s="154"/>
      <c r="F94" s="166"/>
      <c r="G94" s="68" t="s">
        <v>24</v>
      </c>
      <c r="H94" s="69"/>
      <c r="I94" s="70"/>
      <c r="J94" s="70"/>
      <c r="K94" s="70"/>
      <c r="L94" s="70"/>
      <c r="M94" s="75"/>
      <c r="N94" s="76"/>
    </row>
    <row r="95" spans="1:14" ht="15.75" customHeight="1">
      <c r="A95" s="149" t="s">
        <v>22</v>
      </c>
      <c r="B95" s="157">
        <v>5</v>
      </c>
      <c r="C95" s="149" t="s">
        <v>14</v>
      </c>
      <c r="D95" s="167"/>
      <c r="E95" s="145"/>
      <c r="F95" s="177" t="s">
        <v>33</v>
      </c>
      <c r="G95" s="44" t="s">
        <v>23</v>
      </c>
      <c r="H95" s="19">
        <f>I95+J95+K95+L95+M95+N95</f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</row>
    <row r="96" spans="1:14" ht="63" customHeight="1">
      <c r="A96" s="149"/>
      <c r="B96" s="157"/>
      <c r="C96" s="149"/>
      <c r="D96" s="167"/>
      <c r="E96" s="145"/>
      <c r="F96" s="177"/>
      <c r="G96" s="6" t="s">
        <v>24</v>
      </c>
      <c r="H96" s="18"/>
      <c r="I96" s="14"/>
      <c r="J96" s="14"/>
      <c r="K96" s="14"/>
      <c r="L96" s="14"/>
      <c r="M96" s="9"/>
      <c r="N96" s="10"/>
    </row>
    <row r="97" spans="1:14" ht="15.75" customHeight="1">
      <c r="A97" s="149" t="s">
        <v>22</v>
      </c>
      <c r="B97" s="157">
        <v>5</v>
      </c>
      <c r="C97" s="149" t="s">
        <v>15</v>
      </c>
      <c r="D97" s="167"/>
      <c r="E97" s="145"/>
      <c r="F97" s="143" t="s">
        <v>34</v>
      </c>
      <c r="G97" s="44" t="s">
        <v>23</v>
      </c>
      <c r="H97" s="19">
        <f>I97+J97+K97+L97+M97+N97</f>
        <v>80</v>
      </c>
      <c r="I97" s="50">
        <v>0</v>
      </c>
      <c r="J97" s="79">
        <v>0</v>
      </c>
      <c r="K97" s="14">
        <v>0</v>
      </c>
      <c r="L97" s="14">
        <v>0</v>
      </c>
      <c r="M97" s="14">
        <v>30</v>
      </c>
      <c r="N97" s="14">
        <v>50</v>
      </c>
    </row>
    <row r="98" spans="1:14" ht="60" customHeight="1">
      <c r="A98" s="149"/>
      <c r="B98" s="157"/>
      <c r="C98" s="149"/>
      <c r="D98" s="167"/>
      <c r="E98" s="145"/>
      <c r="F98" s="143"/>
      <c r="G98" s="49" t="s">
        <v>24</v>
      </c>
      <c r="H98" s="18"/>
      <c r="I98" s="14"/>
      <c r="J98" s="14"/>
      <c r="K98" s="14"/>
      <c r="L98" s="14"/>
      <c r="M98" s="9"/>
      <c r="N98" s="10"/>
    </row>
    <row r="99" spans="1:14" ht="17.25" customHeight="1">
      <c r="A99" s="186" t="s">
        <v>22</v>
      </c>
      <c r="B99" s="188">
        <v>6</v>
      </c>
      <c r="C99" s="186" t="s">
        <v>27</v>
      </c>
      <c r="D99" s="190"/>
      <c r="E99" s="192"/>
      <c r="F99" s="166" t="s">
        <v>70</v>
      </c>
      <c r="G99" s="73" t="s">
        <v>23</v>
      </c>
      <c r="H99" s="103">
        <f aca="true" t="shared" si="16" ref="H99:N99">H101+H110</f>
        <v>16343.8</v>
      </c>
      <c r="I99" s="103">
        <f t="shared" si="16"/>
        <v>0</v>
      </c>
      <c r="J99" s="103">
        <f t="shared" si="16"/>
        <v>0</v>
      </c>
      <c r="K99" s="103">
        <f t="shared" si="16"/>
        <v>0</v>
      </c>
      <c r="L99" s="103">
        <f t="shared" si="16"/>
        <v>0</v>
      </c>
      <c r="M99" s="103">
        <f t="shared" si="16"/>
        <v>16343.8</v>
      </c>
      <c r="N99" s="103">
        <f t="shared" si="16"/>
        <v>0</v>
      </c>
    </row>
    <row r="100" spans="1:14" ht="60">
      <c r="A100" s="187"/>
      <c r="B100" s="189"/>
      <c r="C100" s="187"/>
      <c r="D100" s="191"/>
      <c r="E100" s="193"/>
      <c r="F100" s="166"/>
      <c r="G100" s="68" t="s">
        <v>24</v>
      </c>
      <c r="H100" s="69"/>
      <c r="I100" s="70"/>
      <c r="J100" s="70"/>
      <c r="K100" s="70"/>
      <c r="L100" s="70"/>
      <c r="M100" s="75"/>
      <c r="N100" s="76"/>
    </row>
    <row r="101" spans="1:14" ht="15" customHeight="1">
      <c r="A101" s="198" t="s">
        <v>22</v>
      </c>
      <c r="B101" s="200">
        <v>6</v>
      </c>
      <c r="C101" s="198" t="s">
        <v>14</v>
      </c>
      <c r="D101" s="202"/>
      <c r="E101" s="204"/>
      <c r="F101" s="184" t="s">
        <v>71</v>
      </c>
      <c r="G101" s="7" t="s">
        <v>23</v>
      </c>
      <c r="H101" s="19">
        <f>I101+J101+K101+L101+M101+N101</f>
        <v>16343.8</v>
      </c>
      <c r="I101" s="104">
        <f>I103+I104+I105+I106+I107</f>
        <v>0</v>
      </c>
      <c r="J101" s="104">
        <f>J103+J104+J105+J106+J107</f>
        <v>0</v>
      </c>
      <c r="K101" s="104">
        <f>K103+K104+K105+K106+K107</f>
        <v>0</v>
      </c>
      <c r="L101" s="104">
        <f>L103+L104+L105+L106+L107</f>
        <v>0</v>
      </c>
      <c r="M101" s="104">
        <f>M103+M104+M105+M106+M107+M108+M109</f>
        <v>16343.8</v>
      </c>
      <c r="N101" s="104">
        <f>N103+N104+N105+N106+N107</f>
        <v>0</v>
      </c>
    </row>
    <row r="102" spans="1:14" ht="60">
      <c r="A102" s="199"/>
      <c r="B102" s="201"/>
      <c r="C102" s="199"/>
      <c r="D102" s="203"/>
      <c r="E102" s="205"/>
      <c r="F102" s="185"/>
      <c r="G102" s="49" t="s">
        <v>24</v>
      </c>
      <c r="H102" s="105"/>
      <c r="I102" s="79"/>
      <c r="J102" s="79"/>
      <c r="K102" s="79"/>
      <c r="L102" s="79"/>
      <c r="M102" s="106"/>
      <c r="N102" s="107"/>
    </row>
    <row r="103" spans="1:14" ht="32.25" customHeight="1">
      <c r="A103" s="108" t="s">
        <v>22</v>
      </c>
      <c r="B103" s="109">
        <v>6</v>
      </c>
      <c r="C103" s="108" t="s">
        <v>14</v>
      </c>
      <c r="D103" s="110">
        <v>1</v>
      </c>
      <c r="E103" s="111"/>
      <c r="F103" s="133" t="s">
        <v>72</v>
      </c>
      <c r="G103" s="134"/>
      <c r="H103" s="17">
        <f>I103+J103+K103+L103+M103+N103</f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</row>
    <row r="104" spans="1:14" ht="21.75" customHeight="1">
      <c r="A104" s="112" t="s">
        <v>22</v>
      </c>
      <c r="B104" s="113">
        <v>6</v>
      </c>
      <c r="C104" s="112" t="s">
        <v>14</v>
      </c>
      <c r="D104" s="114">
        <v>2</v>
      </c>
      <c r="E104" s="115"/>
      <c r="F104" s="133" t="s">
        <v>73</v>
      </c>
      <c r="G104" s="134"/>
      <c r="H104" s="17">
        <f>I104+J104+K104+L104+M104+N104</f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</row>
    <row r="105" spans="1:14" ht="42" customHeight="1">
      <c r="A105" s="91" t="s">
        <v>22</v>
      </c>
      <c r="B105" s="88">
        <v>6</v>
      </c>
      <c r="C105" s="91" t="s">
        <v>14</v>
      </c>
      <c r="D105" s="89">
        <v>3</v>
      </c>
      <c r="E105" s="111"/>
      <c r="F105" s="133" t="s">
        <v>74</v>
      </c>
      <c r="G105" s="134"/>
      <c r="H105" s="17">
        <f>I105+J105+K105+L105+M105+N105</f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</row>
    <row r="106" spans="1:14" ht="34.5" customHeight="1">
      <c r="A106" s="91" t="s">
        <v>22</v>
      </c>
      <c r="B106" s="88">
        <v>6</v>
      </c>
      <c r="C106" s="91" t="s">
        <v>14</v>
      </c>
      <c r="D106" s="89">
        <v>4</v>
      </c>
      <c r="E106" s="92"/>
      <c r="F106" s="133" t="s">
        <v>75</v>
      </c>
      <c r="G106" s="134"/>
      <c r="H106" s="17">
        <f>I106+J106+K106+L106+M106+N106</f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</row>
    <row r="107" spans="1:14" ht="30.75" customHeight="1">
      <c r="A107" s="119" t="s">
        <v>22</v>
      </c>
      <c r="B107" s="122">
        <v>6</v>
      </c>
      <c r="C107" s="119" t="s">
        <v>14</v>
      </c>
      <c r="D107" s="125">
        <v>5</v>
      </c>
      <c r="E107" s="128"/>
      <c r="F107" s="133" t="s">
        <v>76</v>
      </c>
      <c r="G107" s="134"/>
      <c r="H107" s="17">
        <f>I107+J107+K107+L107+M107+N107</f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</row>
    <row r="108" spans="1:14" ht="30.75" customHeight="1">
      <c r="A108" s="120"/>
      <c r="B108" s="123"/>
      <c r="C108" s="120"/>
      <c r="D108" s="126"/>
      <c r="E108" s="129"/>
      <c r="F108" s="131" t="s">
        <v>85</v>
      </c>
      <c r="G108" s="132"/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12911.6</v>
      </c>
      <c r="N108" s="17">
        <v>0</v>
      </c>
    </row>
    <row r="109" spans="1:14" ht="30.75" customHeight="1">
      <c r="A109" s="121"/>
      <c r="B109" s="124"/>
      <c r="C109" s="121"/>
      <c r="D109" s="127"/>
      <c r="E109" s="130"/>
      <c r="F109" s="131" t="s">
        <v>86</v>
      </c>
      <c r="G109" s="132"/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3432.2</v>
      </c>
      <c r="N109" s="17">
        <v>0</v>
      </c>
    </row>
    <row r="110" spans="1:14" ht="15" customHeight="1">
      <c r="A110" s="194" t="s">
        <v>22</v>
      </c>
      <c r="B110" s="195">
        <v>6</v>
      </c>
      <c r="C110" s="194" t="s">
        <v>15</v>
      </c>
      <c r="D110" s="196"/>
      <c r="E110" s="197"/>
      <c r="F110" s="206" t="s">
        <v>77</v>
      </c>
      <c r="G110" s="90" t="s">
        <v>23</v>
      </c>
      <c r="H110" s="116">
        <f>H112</f>
        <v>0</v>
      </c>
      <c r="I110" s="116">
        <f aca="true" t="shared" si="17" ref="I110:N110">I112</f>
        <v>0</v>
      </c>
      <c r="J110" s="116">
        <f t="shared" si="17"/>
        <v>0</v>
      </c>
      <c r="K110" s="116">
        <f t="shared" si="17"/>
        <v>0</v>
      </c>
      <c r="L110" s="116">
        <f t="shared" si="17"/>
        <v>0</v>
      </c>
      <c r="M110" s="116">
        <f t="shared" si="17"/>
        <v>0</v>
      </c>
      <c r="N110" s="116">
        <f t="shared" si="17"/>
        <v>0</v>
      </c>
    </row>
    <row r="111" spans="1:14" ht="60">
      <c r="A111" s="194"/>
      <c r="B111" s="195"/>
      <c r="C111" s="194"/>
      <c r="D111" s="196"/>
      <c r="E111" s="197"/>
      <c r="F111" s="207"/>
      <c r="G111" s="49" t="s">
        <v>24</v>
      </c>
      <c r="H111" s="105"/>
      <c r="I111" s="79"/>
      <c r="J111" s="79"/>
      <c r="K111" s="79"/>
      <c r="L111" s="79"/>
      <c r="M111" s="106"/>
      <c r="N111" s="107"/>
    </row>
    <row r="112" spans="1:14" ht="26.25" customHeight="1">
      <c r="A112" s="91" t="s">
        <v>22</v>
      </c>
      <c r="B112" s="88">
        <v>6</v>
      </c>
      <c r="C112" s="91" t="s">
        <v>15</v>
      </c>
      <c r="D112" s="89">
        <v>1</v>
      </c>
      <c r="E112" s="87"/>
      <c r="F112" s="208" t="s">
        <v>78</v>
      </c>
      <c r="G112" s="209"/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</row>
    <row r="113" spans="1:14" ht="15">
      <c r="A113" s="93"/>
      <c r="B113" s="94"/>
      <c r="C113" s="93"/>
      <c r="D113" s="95"/>
      <c r="E113" s="96"/>
      <c r="F113" s="97"/>
      <c r="G113" s="98"/>
      <c r="H113" s="99"/>
      <c r="I113" s="100"/>
      <c r="J113" s="100"/>
      <c r="K113" s="100"/>
      <c r="L113" s="100"/>
      <c r="M113" s="101"/>
      <c r="N113" s="102"/>
    </row>
    <row r="114" spans="1:14" ht="15">
      <c r="A114" s="93"/>
      <c r="B114" s="94"/>
      <c r="C114" s="93"/>
      <c r="D114" s="95"/>
      <c r="E114" s="96"/>
      <c r="F114" s="97"/>
      <c r="G114" s="98"/>
      <c r="H114" s="99"/>
      <c r="I114" s="100"/>
      <c r="J114" s="100"/>
      <c r="K114" s="100"/>
      <c r="L114" s="100"/>
      <c r="M114" s="101"/>
      <c r="N114" s="102"/>
    </row>
    <row r="115" spans="1:14" ht="15">
      <c r="A115" s="93"/>
      <c r="B115" s="94"/>
      <c r="C115" s="93"/>
      <c r="D115" s="95"/>
      <c r="E115" s="96"/>
      <c r="F115" s="97"/>
      <c r="G115" s="98"/>
      <c r="H115" s="99"/>
      <c r="I115" s="100"/>
      <c r="J115" s="100"/>
      <c r="K115" s="100"/>
      <c r="L115" s="100"/>
      <c r="M115" s="101"/>
      <c r="N115" s="102"/>
    </row>
    <row r="116" spans="1:14" ht="15">
      <c r="A116" s="93"/>
      <c r="B116" s="94"/>
      <c r="C116" s="93"/>
      <c r="D116" s="95"/>
      <c r="E116" s="96"/>
      <c r="F116" s="97"/>
      <c r="G116" s="98"/>
      <c r="H116" s="99"/>
      <c r="I116" s="100"/>
      <c r="J116" s="100"/>
      <c r="K116" s="100"/>
      <c r="L116" s="100"/>
      <c r="M116" s="101"/>
      <c r="N116" s="102"/>
    </row>
    <row r="117" spans="1:14" ht="15">
      <c r="A117" s="93"/>
      <c r="B117" s="94"/>
      <c r="C117" s="93"/>
      <c r="D117" s="95"/>
      <c r="E117" s="96"/>
      <c r="F117" s="97"/>
      <c r="G117" s="98"/>
      <c r="H117" s="99"/>
      <c r="I117" s="100"/>
      <c r="J117" s="100"/>
      <c r="K117" s="100"/>
      <c r="L117" s="100"/>
      <c r="M117" s="101"/>
      <c r="N117" s="102"/>
    </row>
    <row r="118" spans="1:14" ht="15">
      <c r="A118" s="93"/>
      <c r="B118" s="94"/>
      <c r="C118" s="93"/>
      <c r="D118" s="95"/>
      <c r="E118" s="96"/>
      <c r="F118" s="97"/>
      <c r="G118" s="98"/>
      <c r="H118" s="99"/>
      <c r="I118" s="100"/>
      <c r="J118" s="100"/>
      <c r="K118" s="100"/>
      <c r="L118" s="100"/>
      <c r="M118" s="101"/>
      <c r="N118" s="102"/>
    </row>
    <row r="119" spans="1:14" ht="15">
      <c r="A119" s="93"/>
      <c r="B119" s="94"/>
      <c r="C119" s="93"/>
      <c r="D119" s="95"/>
      <c r="E119" s="96"/>
      <c r="F119" s="97"/>
      <c r="G119" s="98"/>
      <c r="H119" s="99"/>
      <c r="I119" s="100"/>
      <c r="J119" s="100"/>
      <c r="K119" s="100"/>
      <c r="L119" s="100"/>
      <c r="M119" s="101"/>
      <c r="N119" s="102"/>
    </row>
    <row r="120" spans="1:14" ht="15">
      <c r="A120" s="93"/>
      <c r="B120" s="94"/>
      <c r="C120" s="93"/>
      <c r="D120" s="95"/>
      <c r="E120" s="96"/>
      <c r="F120" s="97"/>
      <c r="G120" s="98"/>
      <c r="H120" s="99"/>
      <c r="I120" s="100"/>
      <c r="J120" s="100"/>
      <c r="K120" s="100"/>
      <c r="L120" s="100"/>
      <c r="M120" s="101"/>
      <c r="N120" s="102"/>
    </row>
    <row r="121" spans="1:14" ht="15">
      <c r="A121" s="93"/>
      <c r="B121" s="94"/>
      <c r="C121" s="93"/>
      <c r="D121" s="95"/>
      <c r="E121" s="96"/>
      <c r="F121" s="97"/>
      <c r="G121" s="98"/>
      <c r="H121" s="99"/>
      <c r="I121" s="100"/>
      <c r="J121" s="100"/>
      <c r="K121" s="100"/>
      <c r="L121" s="100"/>
      <c r="M121" s="101"/>
      <c r="N121" s="102"/>
    </row>
    <row r="122" spans="1:14" ht="15">
      <c r="A122" s="93"/>
      <c r="B122" s="94"/>
      <c r="C122" s="93"/>
      <c r="D122" s="95"/>
      <c r="E122" s="96"/>
      <c r="F122" s="97"/>
      <c r="G122" s="98"/>
      <c r="H122" s="99"/>
      <c r="I122" s="100"/>
      <c r="J122" s="100"/>
      <c r="K122" s="100"/>
      <c r="L122" s="100"/>
      <c r="M122" s="101"/>
      <c r="N122" s="102"/>
    </row>
    <row r="123" spans="1:14" ht="15">
      <c r="A123" s="93"/>
      <c r="B123" s="94"/>
      <c r="C123" s="93"/>
      <c r="D123" s="95"/>
      <c r="E123" s="96"/>
      <c r="F123" s="97"/>
      <c r="G123" s="98"/>
      <c r="H123" s="99"/>
      <c r="I123" s="100"/>
      <c r="J123" s="100"/>
      <c r="K123" s="100"/>
      <c r="L123" s="100"/>
      <c r="M123" s="101"/>
      <c r="N123" s="102"/>
    </row>
    <row r="124" spans="1:14" ht="15">
      <c r="A124" s="93"/>
      <c r="B124" s="94"/>
      <c r="C124" s="93"/>
      <c r="D124" s="95"/>
      <c r="E124" s="96"/>
      <c r="F124" s="97"/>
      <c r="G124" s="98"/>
      <c r="H124" s="99"/>
      <c r="I124" s="100"/>
      <c r="J124" s="100"/>
      <c r="K124" s="100"/>
      <c r="L124" s="100"/>
      <c r="M124" s="101"/>
      <c r="N124" s="102"/>
    </row>
    <row r="125" spans="1:14" ht="15">
      <c r="A125" s="93"/>
      <c r="B125" s="94"/>
      <c r="C125" s="93"/>
      <c r="D125" s="95"/>
      <c r="E125" s="96"/>
      <c r="F125" s="97"/>
      <c r="G125" s="98"/>
      <c r="H125" s="99"/>
      <c r="I125" s="100"/>
      <c r="J125" s="100"/>
      <c r="K125" s="100"/>
      <c r="L125" s="100"/>
      <c r="M125" s="101"/>
      <c r="N125" s="102"/>
    </row>
    <row r="126" spans="1:14" ht="15">
      <c r="A126" s="93"/>
      <c r="B126" s="94"/>
      <c r="C126" s="93"/>
      <c r="D126" s="95"/>
      <c r="E126" s="96"/>
      <c r="F126" s="97"/>
      <c r="G126" s="98"/>
      <c r="H126" s="99"/>
      <c r="I126" s="100"/>
      <c r="J126" s="100"/>
      <c r="K126" s="100"/>
      <c r="L126" s="100"/>
      <c r="M126" s="101"/>
      <c r="N126" s="102"/>
    </row>
  </sheetData>
  <sheetProtection/>
  <mergeCells count="274">
    <mergeCell ref="A37:A39"/>
    <mergeCell ref="B37:B39"/>
    <mergeCell ref="C37:C39"/>
    <mergeCell ref="D37:D39"/>
    <mergeCell ref="E37:E39"/>
    <mergeCell ref="F38:G38"/>
    <mergeCell ref="F39:G39"/>
    <mergeCell ref="F29:G29"/>
    <mergeCell ref="F30:G30"/>
    <mergeCell ref="A28:A30"/>
    <mergeCell ref="B28:B30"/>
    <mergeCell ref="C28:C30"/>
    <mergeCell ref="D28:D30"/>
    <mergeCell ref="E28:E30"/>
    <mergeCell ref="F28:G28"/>
    <mergeCell ref="F110:F111"/>
    <mergeCell ref="F112:G112"/>
    <mergeCell ref="F103:G103"/>
    <mergeCell ref="F104:G104"/>
    <mergeCell ref="F105:G105"/>
    <mergeCell ref="F106:G106"/>
    <mergeCell ref="F107:G107"/>
    <mergeCell ref="A110:A111"/>
    <mergeCell ref="B110:B111"/>
    <mergeCell ref="C110:C111"/>
    <mergeCell ref="D110:D111"/>
    <mergeCell ref="E110:E111"/>
    <mergeCell ref="A101:A102"/>
    <mergeCell ref="B101:B102"/>
    <mergeCell ref="C101:C102"/>
    <mergeCell ref="D101:D102"/>
    <mergeCell ref="E101:E102"/>
    <mergeCell ref="F101:F102"/>
    <mergeCell ref="A99:A100"/>
    <mergeCell ref="B99:B100"/>
    <mergeCell ref="C99:C100"/>
    <mergeCell ref="D99:D100"/>
    <mergeCell ref="E99:E100"/>
    <mergeCell ref="F99:F100"/>
    <mergeCell ref="E76:E77"/>
    <mergeCell ref="F76:F77"/>
    <mergeCell ref="F34:G34"/>
    <mergeCell ref="A34:A36"/>
    <mergeCell ref="F73:G73"/>
    <mergeCell ref="A73:A75"/>
    <mergeCell ref="B73:B75"/>
    <mergeCell ref="C73:C75"/>
    <mergeCell ref="D73:D75"/>
    <mergeCell ref="E73:E75"/>
    <mergeCell ref="A44:A45"/>
    <mergeCell ref="B44:B45"/>
    <mergeCell ref="C44:C45"/>
    <mergeCell ref="D44:D45"/>
    <mergeCell ref="B59:B60"/>
    <mergeCell ref="A54:A56"/>
    <mergeCell ref="B54:B56"/>
    <mergeCell ref="A57:A58"/>
    <mergeCell ref="A46:A47"/>
    <mergeCell ref="B46:B47"/>
    <mergeCell ref="A68:A69"/>
    <mergeCell ref="A59:A60"/>
    <mergeCell ref="D31:D33"/>
    <mergeCell ref="E31:E33"/>
    <mergeCell ref="E57:E58"/>
    <mergeCell ref="D57:D58"/>
    <mergeCell ref="C57:C58"/>
    <mergeCell ref="B68:B69"/>
    <mergeCell ref="C59:C60"/>
    <mergeCell ref="D59:D60"/>
    <mergeCell ref="F35:G35"/>
    <mergeCell ref="C68:C69"/>
    <mergeCell ref="E61:E64"/>
    <mergeCell ref="A97:A98"/>
    <mergeCell ref="B97:B98"/>
    <mergeCell ref="C97:C98"/>
    <mergeCell ref="D97:D98"/>
    <mergeCell ref="E97:E98"/>
    <mergeCell ref="B80:B81"/>
    <mergeCell ref="C80:C81"/>
    <mergeCell ref="D80:D81"/>
    <mergeCell ref="F97:F98"/>
    <mergeCell ref="H6:N6"/>
    <mergeCell ref="F92:G92"/>
    <mergeCell ref="A93:A94"/>
    <mergeCell ref="B93:B94"/>
    <mergeCell ref="C93:C94"/>
    <mergeCell ref="D93:D94"/>
    <mergeCell ref="E93:E94"/>
    <mergeCell ref="F93:F94"/>
    <mergeCell ref="F36:G36"/>
    <mergeCell ref="A95:A96"/>
    <mergeCell ref="B95:B96"/>
    <mergeCell ref="C95:C96"/>
    <mergeCell ref="D95:D96"/>
    <mergeCell ref="E95:E96"/>
    <mergeCell ref="F95:F96"/>
    <mergeCell ref="A70:A72"/>
    <mergeCell ref="C61:C64"/>
    <mergeCell ref="A76:A77"/>
    <mergeCell ref="B76:B77"/>
    <mergeCell ref="C76:C77"/>
    <mergeCell ref="D76:D77"/>
    <mergeCell ref="F62:G62"/>
    <mergeCell ref="A61:A64"/>
    <mergeCell ref="D61:D64"/>
    <mergeCell ref="B70:B72"/>
    <mergeCell ref="D70:D72"/>
    <mergeCell ref="A65:A67"/>
    <mergeCell ref="B65:B67"/>
    <mergeCell ref="A52:A53"/>
    <mergeCell ref="B57:B58"/>
    <mergeCell ref="F71:G71"/>
    <mergeCell ref="F72:G72"/>
    <mergeCell ref="E70:E72"/>
    <mergeCell ref="F70:G70"/>
    <mergeCell ref="F68:F69"/>
    <mergeCell ref="F64:G64"/>
    <mergeCell ref="F61:G61"/>
    <mergeCell ref="B61:B64"/>
    <mergeCell ref="D82:D83"/>
    <mergeCell ref="B48:B49"/>
    <mergeCell ref="B52:B53"/>
    <mergeCell ref="C46:C47"/>
    <mergeCell ref="D46:D47"/>
    <mergeCell ref="A78:A79"/>
    <mergeCell ref="A80:A81"/>
    <mergeCell ref="C70:C72"/>
    <mergeCell ref="D68:D69"/>
    <mergeCell ref="A48:A49"/>
    <mergeCell ref="F90:F91"/>
    <mergeCell ref="B78:B79"/>
    <mergeCell ref="C78:C79"/>
    <mergeCell ref="D78:D79"/>
    <mergeCell ref="E78:E79"/>
    <mergeCell ref="F78:F79"/>
    <mergeCell ref="E80:E81"/>
    <mergeCell ref="F80:F81"/>
    <mergeCell ref="B90:B91"/>
    <mergeCell ref="C90:C91"/>
    <mergeCell ref="A87:A88"/>
    <mergeCell ref="B87:B88"/>
    <mergeCell ref="C87:C88"/>
    <mergeCell ref="D87:D88"/>
    <mergeCell ref="E90:E91"/>
    <mergeCell ref="A82:A83"/>
    <mergeCell ref="A90:A91"/>
    <mergeCell ref="D90:D91"/>
    <mergeCell ref="B82:B83"/>
    <mergeCell ref="C82:C83"/>
    <mergeCell ref="F82:F83"/>
    <mergeCell ref="E82:E83"/>
    <mergeCell ref="E68:E69"/>
    <mergeCell ref="F57:F58"/>
    <mergeCell ref="F63:G63"/>
    <mergeCell ref="E87:E88"/>
    <mergeCell ref="F87:F88"/>
    <mergeCell ref="F59:F60"/>
    <mergeCell ref="F74:G74"/>
    <mergeCell ref="F75:G75"/>
    <mergeCell ref="F46:F47"/>
    <mergeCell ref="D48:D49"/>
    <mergeCell ref="E48:E49"/>
    <mergeCell ref="C54:C56"/>
    <mergeCell ref="D54:D56"/>
    <mergeCell ref="E54:E56"/>
    <mergeCell ref="F48:F49"/>
    <mergeCell ref="E46:E47"/>
    <mergeCell ref="C48:C49"/>
    <mergeCell ref="A42:A43"/>
    <mergeCell ref="D20:D21"/>
    <mergeCell ref="A26:A27"/>
    <mergeCell ref="F40:F41"/>
    <mergeCell ref="B40:B41"/>
    <mergeCell ref="C40:C41"/>
    <mergeCell ref="D40:D41"/>
    <mergeCell ref="A40:A41"/>
    <mergeCell ref="B34:B36"/>
    <mergeCell ref="C34:C36"/>
    <mergeCell ref="F33:G33"/>
    <mergeCell ref="F31:G31"/>
    <mergeCell ref="A31:A33"/>
    <mergeCell ref="B31:B33"/>
    <mergeCell ref="C31:C33"/>
    <mergeCell ref="F42:F43"/>
    <mergeCell ref="E42:E43"/>
    <mergeCell ref="D42:D43"/>
    <mergeCell ref="C42:C43"/>
    <mergeCell ref="B42:B43"/>
    <mergeCell ref="A17:A19"/>
    <mergeCell ref="B17:B19"/>
    <mergeCell ref="D12:D13"/>
    <mergeCell ref="E12:E13"/>
    <mergeCell ref="E20:E21"/>
    <mergeCell ref="D26:D27"/>
    <mergeCell ref="E26:E27"/>
    <mergeCell ref="B14:B15"/>
    <mergeCell ref="B12:B13"/>
    <mergeCell ref="C12:C13"/>
    <mergeCell ref="B10:B11"/>
    <mergeCell ref="B26:B27"/>
    <mergeCell ref="C26:C27"/>
    <mergeCell ref="C20:C21"/>
    <mergeCell ref="C14:C15"/>
    <mergeCell ref="B22:B24"/>
    <mergeCell ref="C22:C24"/>
    <mergeCell ref="F32:G32"/>
    <mergeCell ref="E40:E41"/>
    <mergeCell ref="F12:F13"/>
    <mergeCell ref="A12:A13"/>
    <mergeCell ref="D8:D9"/>
    <mergeCell ref="E8:E9"/>
    <mergeCell ref="F8:F9"/>
    <mergeCell ref="A8:A9"/>
    <mergeCell ref="B8:B9"/>
    <mergeCell ref="A22:A24"/>
    <mergeCell ref="E34:E36"/>
    <mergeCell ref="D34:D36"/>
    <mergeCell ref="F54:G54"/>
    <mergeCell ref="F55:G55"/>
    <mergeCell ref="F56:G56"/>
    <mergeCell ref="D52:D53"/>
    <mergeCell ref="E52:E53"/>
    <mergeCell ref="F52:F53"/>
    <mergeCell ref="E44:E45"/>
    <mergeCell ref="F44:F45"/>
    <mergeCell ref="I1:N1"/>
    <mergeCell ref="F10:F11"/>
    <mergeCell ref="E10:E11"/>
    <mergeCell ref="D10:D11"/>
    <mergeCell ref="C10:C11"/>
    <mergeCell ref="I2:N2"/>
    <mergeCell ref="A6:E6"/>
    <mergeCell ref="F6:F7"/>
    <mergeCell ref="G6:G7"/>
    <mergeCell ref="A10:A11"/>
    <mergeCell ref="A4:N4"/>
    <mergeCell ref="F26:F27"/>
    <mergeCell ref="F20:F21"/>
    <mergeCell ref="A14:A15"/>
    <mergeCell ref="D14:D15"/>
    <mergeCell ref="E14:E15"/>
    <mergeCell ref="F14:F15"/>
    <mergeCell ref="A20:A21"/>
    <mergeCell ref="B20:B21"/>
    <mergeCell ref="C8:C9"/>
    <mergeCell ref="F25:G25"/>
    <mergeCell ref="F18:G18"/>
    <mergeCell ref="F19:G19"/>
    <mergeCell ref="F17:G17"/>
    <mergeCell ref="C65:C67"/>
    <mergeCell ref="D65:D67"/>
    <mergeCell ref="E65:E67"/>
    <mergeCell ref="F65:G65"/>
    <mergeCell ref="F66:G66"/>
    <mergeCell ref="F67:G67"/>
    <mergeCell ref="F16:G16"/>
    <mergeCell ref="F23:G23"/>
    <mergeCell ref="F24:G24"/>
    <mergeCell ref="C17:C19"/>
    <mergeCell ref="D17:D19"/>
    <mergeCell ref="E17:E19"/>
    <mergeCell ref="F22:G22"/>
    <mergeCell ref="D22:D24"/>
    <mergeCell ref="E22:E24"/>
    <mergeCell ref="F37:G37"/>
    <mergeCell ref="A107:A109"/>
    <mergeCell ref="B107:B109"/>
    <mergeCell ref="C107:C109"/>
    <mergeCell ref="D107:D109"/>
    <mergeCell ref="E107:E109"/>
    <mergeCell ref="F108:G108"/>
    <mergeCell ref="F109:G109"/>
    <mergeCell ref="C52:C53"/>
    <mergeCell ref="E59:E60"/>
  </mergeCells>
  <printOptions/>
  <pageMargins left="0.3937007874015748" right="0.3937007874015748" top="1.1811023622047245" bottom="0.27" header="0" footer="0"/>
  <pageSetup fitToHeight="0" fitToWidth="1" horizontalDpi="600" verticalDpi="600" orientation="landscape" paperSize="9" scale="99" r:id="rId1"/>
  <rowBreaks count="10" manualBreakCount="10">
    <brk id="11" max="13" man="1"/>
    <brk id="23" max="13" man="1"/>
    <brk id="35" max="13" man="1"/>
    <brk id="48" max="13" man="1"/>
    <brk id="56" max="13" man="1"/>
    <brk id="68" max="13" man="1"/>
    <brk id="78" max="13" man="1"/>
    <brk id="85" max="13" man="1"/>
    <brk id="93" max="13" man="1"/>
    <brk id="10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2022-03-24T06:28:56Z</dcterms:modified>
  <cp:category/>
  <cp:version/>
  <cp:contentType/>
  <cp:contentStatus/>
</cp:coreProperties>
</file>