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68FE52A0-B8AB-42F5-809D-44BAF86BDE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Доходы!$A$10</definedName>
    <definedName name="FILE_NAME" localSheetId="0">Доходы!#REF!</definedName>
    <definedName name="FIO" localSheetId="0">Доходы!$C$10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Доходы!$A$9:$C$10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8" i="1" l="1"/>
  <c r="C147" i="1" s="1"/>
  <c r="C146" i="1" s="1"/>
  <c r="C143" i="1"/>
  <c r="C142" i="1" s="1"/>
  <c r="C140" i="1"/>
  <c r="C130" i="1"/>
  <c r="C129" i="1" s="1"/>
  <c r="C127" i="1"/>
  <c r="C116" i="1"/>
  <c r="C114" i="1"/>
  <c r="C108" i="1"/>
  <c r="C107" i="1" s="1"/>
  <c r="C105" i="1"/>
  <c r="C104" i="1" s="1"/>
  <c r="C102" i="1"/>
  <c r="C97" i="1"/>
  <c r="C96" i="1" s="1"/>
  <c r="C92" i="1"/>
  <c r="C91" i="1" s="1"/>
  <c r="C88" i="1"/>
  <c r="C87" i="1" s="1"/>
  <c r="C84" i="1"/>
  <c r="C83" i="1" s="1"/>
  <c r="C81" i="1"/>
  <c r="C80" i="1" s="1"/>
  <c r="C77" i="1"/>
  <c r="C76" i="1" s="1"/>
  <c r="C72" i="1"/>
  <c r="C71" i="1" s="1"/>
  <c r="C68" i="1"/>
  <c r="C65" i="1"/>
  <c r="C63" i="1"/>
  <c r="C56" i="1"/>
  <c r="C54" i="1"/>
  <c r="C52" i="1"/>
  <c r="C48" i="1"/>
  <c r="C47" i="1" s="1"/>
  <c r="C45" i="1"/>
  <c r="C44" i="1" s="1"/>
  <c r="C42" i="1"/>
  <c r="C37" i="1" s="1"/>
  <c r="C34" i="1"/>
  <c r="C33" i="1" s="1"/>
  <c r="C32" i="1" s="1"/>
  <c r="C30" i="1"/>
  <c r="C29" i="1" s="1"/>
  <c r="C25" i="1"/>
  <c r="C24" i="1" s="1"/>
  <c r="C21" i="1"/>
  <c r="C19" i="1"/>
  <c r="C17" i="1"/>
  <c r="C15" i="1"/>
  <c r="C9" i="1"/>
  <c r="C8" i="1" s="1"/>
  <c r="C51" i="1" l="1"/>
  <c r="C50" i="1" s="1"/>
  <c r="C113" i="1"/>
  <c r="C62" i="1"/>
  <c r="C58" i="1" s="1"/>
  <c r="C23" i="1"/>
  <c r="C67" i="1"/>
  <c r="C126" i="1"/>
  <c r="C36" i="1"/>
  <c r="C14" i="1"/>
  <c r="C13" i="1" s="1"/>
  <c r="C75" i="1"/>
  <c r="C74" i="1" s="1"/>
  <c r="D34" i="1"/>
  <c r="D33" i="1" s="1"/>
  <c r="D32" i="1" s="1"/>
  <c r="D30" i="1"/>
  <c r="D29" i="1" s="1"/>
  <c r="D25" i="1"/>
  <c r="D24" i="1" s="1"/>
  <c r="C112" i="1" l="1"/>
  <c r="C7" i="1"/>
  <c r="C153" i="1" s="1"/>
  <c r="D23" i="1"/>
  <c r="D92" i="1"/>
  <c r="D91" i="1" s="1"/>
  <c r="D108" i="1"/>
  <c r="D107" i="1" s="1"/>
  <c r="D105" i="1"/>
  <c r="D104" i="1" s="1"/>
  <c r="D102" i="1"/>
  <c r="D97" i="1"/>
  <c r="D96" i="1" s="1"/>
  <c r="D88" i="1"/>
  <c r="D87" i="1" s="1"/>
  <c r="D84" i="1"/>
  <c r="D83" i="1" s="1"/>
  <c r="D81" i="1"/>
  <c r="D80" i="1" s="1"/>
  <c r="D77" i="1"/>
  <c r="D76" i="1" s="1"/>
  <c r="D75" i="1" l="1"/>
  <c r="D74" i="1" s="1"/>
  <c r="D114" i="1"/>
  <c r="D21" i="1"/>
  <c r="D15" i="1"/>
  <c r="D56" i="1"/>
  <c r="D54" i="1"/>
  <c r="D52" i="1"/>
  <c r="D140" i="1" l="1"/>
  <c r="D116" i="1"/>
  <c r="D113" i="1" s="1"/>
  <c r="D130" i="1"/>
  <c r="D148" i="1" l="1"/>
  <c r="D147" i="1" s="1"/>
  <c r="D146" i="1" s="1"/>
  <c r="D143" i="1"/>
  <c r="D142" i="1" s="1"/>
  <c r="D129" i="1"/>
  <c r="D127" i="1"/>
  <c r="D126" i="1" l="1"/>
  <c r="D112" i="1" s="1"/>
  <c r="D68" i="1"/>
  <c r="D63" i="1"/>
  <c r="D19" i="1" l="1"/>
  <c r="D9" i="1" l="1"/>
  <c r="D65" i="1"/>
  <c r="D72" i="1"/>
  <c r="D71" i="1" s="1"/>
  <c r="D67" i="1" s="1"/>
  <c r="D62" i="1" l="1"/>
  <c r="D58" i="1" s="1"/>
  <c r="D48" i="1"/>
  <c r="D47" i="1" s="1"/>
  <c r="D45" i="1"/>
  <c r="D44" i="1" s="1"/>
  <c r="D42" i="1"/>
  <c r="D17" i="1"/>
  <c r="D8" i="1"/>
  <c r="D51" i="1" l="1"/>
  <c r="D50" i="1" s="1"/>
  <c r="D37" i="1"/>
  <c r="D36" i="1" s="1"/>
  <c r="D14" i="1"/>
  <c r="D13" i="1" s="1"/>
  <c r="D7" i="1" l="1"/>
  <c r="D153" i="1" s="1"/>
</calcChain>
</file>

<file path=xl/sharedStrings.xml><?xml version="1.0" encoding="utf-8"?>
<sst xmlns="http://schemas.openxmlformats.org/spreadsheetml/2006/main" count="305" uniqueCount="296">
  <si>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</si>
  <si>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</si>
  <si>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</si>
  <si>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</si>
  <si>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</si>
  <si>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</si>
  <si>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</si>
  <si>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</si>
  <si>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</si>
  <si>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</si>
  <si>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</si>
  <si>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</si>
  <si>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</si>
  <si>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</si>
  <si>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</si>
  <si>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</si>
  <si>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</si>
  <si>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</si>
  <si>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</si>
  <si>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</si>
  <si>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</si>
  <si>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</si>
  <si>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</si>
  <si>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</si>
  <si>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</si>
  <si>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</si>
  <si>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</si>
  <si>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</si>
  <si>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</si>
  <si>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</si>
  <si>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</si>
  <si>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</si>
  <si>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</si>
  <si>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</si>
  <si>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</si>
  <si>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</si>
  <si>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</si>
  <si>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</si>
  <si>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</si>
  <si>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</si>
  <si>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</si>
  <si>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</si>
  <si>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</si>
  <si>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</si>
  <si>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</si>
  <si>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</si>
  <si>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</si>
  <si>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</si>
  <si>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</si>
  <si>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</si>
  <si>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</si>
  <si>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</si>
  <si>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</si>
  <si>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</si>
  <si>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</si>
  <si>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</si>
  <si>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</si>
  <si>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</si>
  <si>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</si>
  <si>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</si>
  <si>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</si>
  <si>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</si>
  <si>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</si>
  <si>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</si>
  <si>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</si>
  <si>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</si>
  <si>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</si>
  <si>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</si>
  <si>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</si>
  <si>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</si>
  <si>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</si>
  <si>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</si>
  <si>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</si>
  <si>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</si>
  <si>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</si>
  <si>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</si>
  <si>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</si>
  <si>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</si>
  <si>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</si>
  <si>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</si>
  <si>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</si>
  <si>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</si>
  <si>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</si>
  <si>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</si>
  <si>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</si>
  <si>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</si>
  <si>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</si>
  <si>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</si>
  <si>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</si>
  <si>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</si>
  <si>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</si>
  <si>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</si>
  <si>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</si>
  <si>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</si>
  <si>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</si>
  <si>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</si>
  <si>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</si>
  <si>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</si>
  <si>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</si>
  <si>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</si>
  <si>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</si>
  <si>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</si>
  <si>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</si>
  <si>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</si>
  <si>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</si>
  <si>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</si>
  <si>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</si>
  <si>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</si>
  <si>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</si>
  <si>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</si>
  <si>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</si>
  <si>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</si>
  <si>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</si>
  <si>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</si>
  <si>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</si>
  <si>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</si>
  <si>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</si>
  <si>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</si>
  <si>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Доходы/PARAMS</t>
  </si>
  <si>
    <t/>
  </si>
  <si>
    <t xml:space="preserve">Наименование </t>
  </si>
  <si>
    <t>Код бюджетной классификации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</si>
  <si>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</si>
  <si>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</si>
  <si>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</si>
  <si>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182 10504000020000110</t>
  </si>
  <si>
    <t>182 10504020020000110</t>
  </si>
  <si>
    <t>182 10504020021000110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</si>
  <si>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</si>
  <si>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</si>
  <si>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917 11302060000000130</t>
  </si>
  <si>
    <t>917 11302065050000130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</si>
  <si>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</si>
  <si>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</si>
  <si>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</si>
  <si>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917 11402000000000000</t>
  </si>
  <si>
    <t>917 11402050050000410</t>
  </si>
  <si>
    <t>917 11402052050000410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</si>
  <si>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</si>
  <si>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</si>
  <si>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</si>
  <si>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</si>
  <si>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</si>
  <si>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</si>
  <si>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</si>
  <si>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</si>
  <si>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</si>
  <si>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</si>
  <si>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</si>
  <si>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</si>
  <si>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</si>
  <si>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</si>
  <si>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</si>
  <si>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</si>
  <si>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</si>
  <si>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</si>
  <si>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</si>
  <si>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</si>
  <si>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</si>
  <si>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</si>
  <si>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</si>
  <si>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</si>
  <si>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</si>
  <si>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</si>
  <si>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</si>
  <si>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</si>
  <si>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</si>
  <si>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</si>
  <si>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</si>
  <si>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</si>
  <si>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</si>
  <si>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</si>
  <si>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</si>
  <si>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</si>
  <si>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</si>
  <si>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</si>
  <si>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</si>
  <si>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</si>
  <si>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</si>
  <si>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</si>
  <si>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</si>
  <si>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</si>
  <si>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</si>
  <si>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</si>
  <si>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</si>
  <si>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</si>
  <si>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</si>
  <si>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</si>
  <si>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</si>
  <si>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</si>
  <si>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</si>
  <si>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</si>
  <si>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</si>
  <si>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</si>
  <si>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</si>
  <si>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</si>
  <si>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</si>
  <si>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</si>
  <si>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</si>
  <si>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</si>
  <si>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</si>
  <si>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Доходы бюджета - всего</t>
  </si>
  <si>
    <t>X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</si>
  <si>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</si>
  <si>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</si>
  <si>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</si>
  <si>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</si>
  <si>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</si>
  <si>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971 20225304050000150</t>
  </si>
  <si>
    <t>Субсидии местным бюджетам на комплектование книжных фондов муниципальных общедоступных библиотек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</si>
  <si>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</si>
  <si>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910 20230024050090150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</si>
  <si>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</si>
  <si>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бюджетам бюджетной системы Российской Федерации (межбюджетные субсидии)</t>
  </si>
  <si>
    <t>000 20220000000000150</t>
  </si>
  <si>
    <t>БЕЗВОЗМЕЗДНЫЕ ПОСТУПЛЕНИЯ ОТ ДРУГИХ БЮДЖЕТОВ БЮДЖЕТНОЙ СИСТЕМЫ РОССИЙСКОЙ ФЕДЕРАЦИИ</t>
  </si>
  <si>
    <t>000 20200000000000000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</si>
  <si>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</si>
  <si>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</si>
  <si>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</si>
  <si>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</si>
  <si>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прав- (штрафы за побои)</t>
  </si>
  <si>
    <t>837 11601063010101140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</si>
  <si>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</si>
  <si>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</si>
  <si>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</si>
  <si>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</si>
  <si>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</si>
  <si>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837 11601153010171140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</si>
  <si>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</si>
  <si>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</si>
  <si>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</si>
  <si>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</si>
  <si>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</si>
  <si>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</si>
  <si>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</si>
  <si>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</si>
  <si>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</si>
  <si>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</si>
  <si>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</si>
  <si>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</si>
  <si>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806 11601203019000140</t>
  </si>
  <si>
    <t>837 11601203019000140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</si>
  <si>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</si>
  <si>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837 1160709010000140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</si>
  <si>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</si>
  <si>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</si>
  <si>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</si>
  <si>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</si>
  <si>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</si>
  <si>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</si>
  <si>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</si>
  <si>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</si>
  <si>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000 11601053010000140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</si>
  <si>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</si>
  <si>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00011601063010000140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</si>
  <si>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</si>
  <si>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</si>
  <si>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</si>
  <si>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</si>
  <si>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</si>
  <si>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000 11601193010000140</t>
  </si>
  <si>
    <t>837 11601193010007140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</si>
  <si>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</si>
  <si>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</si>
  <si>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912 20240014050041150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</si>
  <si>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</si>
  <si>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</si>
  <si>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</si>
  <si>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</si>
  <si>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</si>
  <si>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</si>
  <si>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</si>
  <si>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</si>
  <si>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000 11601150010000140</t>
  </si>
  <si>
    <t>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</si>
  <si>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</si>
  <si>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</si>
  <si>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</si>
  <si>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</si>
  <si>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</si>
  <si>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</si>
  <si>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</si>
  <si>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</si>
  <si>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</si>
  <si>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Платежи, уплачиваемые в целях возмещения вреда</t>
  </si>
  <si>
    <t>000 11611000010000140</t>
  </si>
  <si>
    <t>000 11611050010000140</t>
  </si>
  <si>
    <t>957 20229999050081150</t>
  </si>
  <si>
    <t>Приложение 2</t>
  </si>
  <si>
    <t>рублей</t>
  </si>
  <si>
    <t>Сумма</t>
  </si>
  <si>
    <t>Прогнозируемые доходы бюджета района  на  плановый период  2023 и 2024 год</t>
  </si>
  <si>
    <t>2023 год</t>
  </si>
  <si>
    <t>2024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</si>
  <si>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                                                                               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</si>
</sst>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8">
    <xf numFmtId="0" fontId="0" fillId="0" borderId="0" xfId="0"/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5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3"/>
  <sheetViews>
    <sheetView showGridLines="0" tabSelected="1" view="pageBreakPreview" zoomScaleNormal="100" zoomScaleSheetLayoutView="100" workbookViewId="0">
      <selection activeCell="C2" sqref="C2:D2"/>
    </sheetView>
  </sheetViews>
  <sheetFormatPr defaultRowHeight="12.75" customHeight="1" x14ac:dyDescent="0.2"/>
  <cols>
    <col min="1" max="1" width="53.42578125" style="34" customWidth="1"/>
    <col min="2" max="2" width="23.28515625" style="34" customWidth="1"/>
    <col min="3" max="3" width="19" style="34" customWidth="1"/>
    <col min="4" max="4" width="16.7109375" style="34" customWidth="1"/>
    <col min="5" max="5" width="0.28515625" style="34" customWidth="1"/>
    <col min="6" max="16384" width="9.140625" style="34"/>
  </cols>
  <sheetData>
    <row r="1" spans="1:4" ht="12.75" customHeight="1" x14ac:dyDescent="0.2">
      <c r="A1" s="31"/>
      <c r="B1" s="32"/>
      <c r="C1" s="40" t="s">
        <v>289</v>
      </c>
      <c r="D1" s="40"/>
    </row>
    <row r="2" spans="1:4" ht="84" customHeight="1" x14ac:dyDescent="0.2">
      <c r="A2" s="33"/>
      <c r="B2" s="31"/>
      <c r="C2" s="40" t="s">
        <v>295</v>
      </c>
      <c r="D2" s="40"/>
    </row>
    <row r="3" spans="1:4" ht="24" customHeight="1" x14ac:dyDescent="0.2">
      <c r="A3" s="41" t="s">
        <v>292</v>
      </c>
      <c r="B3" s="41"/>
      <c r="C3" s="41"/>
      <c r="D3" s="41"/>
    </row>
    <row r="4" spans="1:4" x14ac:dyDescent="0.2">
      <c r="A4" s="3"/>
      <c r="B4" s="3"/>
      <c r="D4" s="4" t="s">
        <v>290</v>
      </c>
    </row>
    <row r="5" spans="1:4" x14ac:dyDescent="0.2">
      <c r="A5" s="42" t="s">
        <v>120</v>
      </c>
      <c r="B5" s="44" t="s">
        <v>121</v>
      </c>
      <c r="C5" s="46" t="s">
        <v>291</v>
      </c>
      <c r="D5" s="47"/>
    </row>
    <row r="6" spans="1:4" x14ac:dyDescent="0.2">
      <c r="A6" s="43"/>
      <c r="B6" s="45"/>
      <c r="C6" s="29" t="s">
        <v>293</v>
      </c>
      <c r="D6" s="30" t="s">
        <v>294</v>
      </c>
    </row>
    <row r="7" spans="1:4" ht="13.5" x14ac:dyDescent="0.25">
      <c r="A7" s="11" t="s">
        <v>0</v>
      </c>
      <c r="B7" s="5" t="s">
        <v>1</v>
      </c>
      <c r="C7" s="27">
        <f t="shared" ref="C7" si="0">C8+C13+C23+C32+C36+C50+C58+C67+C74</f>
        <v>372898780</v>
      </c>
      <c r="D7" s="27">
        <f t="shared" ref="D7" si="1">D8+D13+D23+D32+D36+D50+D58+D67+D74</f>
        <v>380714620</v>
      </c>
    </row>
    <row r="8" spans="1:4" x14ac:dyDescent="0.2">
      <c r="A8" s="1" t="s">
        <v>2</v>
      </c>
      <c r="B8" s="12" t="s">
        <v>3</v>
      </c>
      <c r="C8" s="26">
        <f t="shared" ref="C8:D8" si="2">C9</f>
        <v>324258400</v>
      </c>
      <c r="D8" s="26">
        <f t="shared" si="2"/>
        <v>329873700</v>
      </c>
    </row>
    <row r="9" spans="1:4" x14ac:dyDescent="0.2">
      <c r="A9" s="1" t="s">
        <v>4</v>
      </c>
      <c r="B9" s="12" t="s">
        <v>5</v>
      </c>
      <c r="C9" s="26">
        <f>+C11+C12+C10</f>
        <v>324258400</v>
      </c>
      <c r="D9" s="26">
        <f>D10+D11+D12</f>
        <v>329873700</v>
      </c>
    </row>
    <row r="10" spans="1:4" ht="89.25" x14ac:dyDescent="0.2">
      <c r="A10" s="2" t="s">
        <v>6</v>
      </c>
      <c r="B10" s="12" t="s">
        <v>7</v>
      </c>
      <c r="C10" s="15">
        <v>324226000</v>
      </c>
      <c r="D10" s="15">
        <v>329840000</v>
      </c>
    </row>
    <row r="11" spans="1:4" ht="63.75" x14ac:dyDescent="0.2">
      <c r="A11" s="1" t="s">
        <v>8</v>
      </c>
      <c r="B11" s="12" t="s">
        <v>9</v>
      </c>
      <c r="C11" s="24">
        <v>21600</v>
      </c>
      <c r="D11" s="24">
        <v>22500</v>
      </c>
    </row>
    <row r="12" spans="1:4" ht="102" x14ac:dyDescent="0.2">
      <c r="A12" s="2" t="s">
        <v>10</v>
      </c>
      <c r="B12" s="12" t="s">
        <v>11</v>
      </c>
      <c r="C12" s="24">
        <v>10800</v>
      </c>
      <c r="D12" s="24">
        <v>11200</v>
      </c>
    </row>
    <row r="13" spans="1:4" ht="25.5" x14ac:dyDescent="0.2">
      <c r="A13" s="1" t="s">
        <v>12</v>
      </c>
      <c r="B13" s="12" t="s">
        <v>13</v>
      </c>
      <c r="C13" s="24">
        <f t="shared" ref="C13:D13" si="3">C14</f>
        <v>23168210</v>
      </c>
      <c r="D13" s="24">
        <f t="shared" si="3"/>
        <v>25022970</v>
      </c>
    </row>
    <row r="14" spans="1:4" ht="25.5" x14ac:dyDescent="0.2">
      <c r="A14" s="1" t="s">
        <v>14</v>
      </c>
      <c r="B14" s="12" t="s">
        <v>15</v>
      </c>
      <c r="C14" s="24">
        <f>C15+C17+C19+C21</f>
        <v>23168210</v>
      </c>
      <c r="D14" s="24">
        <f t="shared" ref="D14" si="4">D15+D17+D19+D21</f>
        <v>25022970</v>
      </c>
    </row>
    <row r="15" spans="1:4" ht="63.75" x14ac:dyDescent="0.2">
      <c r="A15" s="1" t="s">
        <v>16</v>
      </c>
      <c r="B15" s="12" t="s">
        <v>17</v>
      </c>
      <c r="C15" s="24">
        <f t="shared" ref="C15:D15" si="5">C16</f>
        <v>10365400</v>
      </c>
      <c r="D15" s="24">
        <f t="shared" si="5"/>
        <v>11017290</v>
      </c>
    </row>
    <row r="16" spans="1:4" ht="89.25" x14ac:dyDescent="0.2">
      <c r="A16" s="2" t="s">
        <v>18</v>
      </c>
      <c r="B16" s="12" t="s">
        <v>19</v>
      </c>
      <c r="C16" s="24">
        <v>10365400</v>
      </c>
      <c r="D16" s="24">
        <v>11017290</v>
      </c>
    </row>
    <row r="17" spans="1:6" ht="76.5" x14ac:dyDescent="0.2">
      <c r="A17" s="2" t="s">
        <v>20</v>
      </c>
      <c r="B17" s="12" t="s">
        <v>21</v>
      </c>
      <c r="C17" s="24">
        <f t="shared" ref="C17:D17" si="6">C18</f>
        <v>58060</v>
      </c>
      <c r="D17" s="24">
        <f t="shared" si="6"/>
        <v>63660</v>
      </c>
    </row>
    <row r="18" spans="1:6" ht="102" x14ac:dyDescent="0.2">
      <c r="A18" s="2" t="s">
        <v>22</v>
      </c>
      <c r="B18" s="12" t="s">
        <v>23</v>
      </c>
      <c r="C18" s="24">
        <v>58060</v>
      </c>
      <c r="D18" s="24">
        <v>63660</v>
      </c>
    </row>
    <row r="19" spans="1:6" ht="63.75" x14ac:dyDescent="0.2">
      <c r="A19" s="1" t="s">
        <v>24</v>
      </c>
      <c r="B19" s="12" t="s">
        <v>25</v>
      </c>
      <c r="C19" s="24">
        <f t="shared" ref="C19:D19" si="7">C20</f>
        <v>14029180</v>
      </c>
      <c r="D19" s="24">
        <f t="shared" si="7"/>
        <v>15355910</v>
      </c>
    </row>
    <row r="20" spans="1:6" ht="102" x14ac:dyDescent="0.2">
      <c r="A20" s="2" t="s">
        <v>26</v>
      </c>
      <c r="B20" s="12" t="s">
        <v>27</v>
      </c>
      <c r="C20" s="24">
        <v>14029180</v>
      </c>
      <c r="D20" s="24">
        <v>15355910</v>
      </c>
      <c r="E20" s="35"/>
    </row>
    <row r="21" spans="1:6" ht="63.75" x14ac:dyDescent="0.2">
      <c r="A21" s="1" t="s">
        <v>28</v>
      </c>
      <c r="B21" s="12" t="s">
        <v>29</v>
      </c>
      <c r="C21" s="24">
        <f t="shared" ref="C21:D21" si="8">C22</f>
        <v>-1284430</v>
      </c>
      <c r="D21" s="24">
        <f t="shared" si="8"/>
        <v>-1413890</v>
      </c>
      <c r="E21" s="6"/>
      <c r="F21" s="36"/>
    </row>
    <row r="22" spans="1:6" ht="102" x14ac:dyDescent="0.2">
      <c r="A22" s="2" t="s">
        <v>30</v>
      </c>
      <c r="B22" s="12" t="s">
        <v>31</v>
      </c>
      <c r="C22" s="24">
        <v>-1284430</v>
      </c>
      <c r="D22" s="24">
        <v>-1413890</v>
      </c>
      <c r="F22" s="36"/>
    </row>
    <row r="23" spans="1:6" x14ac:dyDescent="0.2">
      <c r="A23" s="1" t="s">
        <v>32</v>
      </c>
      <c r="B23" s="12" t="s">
        <v>33</v>
      </c>
      <c r="C23" s="15">
        <f t="shared" ref="C23" si="9">C24+C29</f>
        <v>5720000</v>
      </c>
      <c r="D23" s="15">
        <f t="shared" ref="D23" si="10">D24+D29</f>
        <v>5815000</v>
      </c>
      <c r="E23" s="6"/>
      <c r="F23" s="36"/>
    </row>
    <row r="24" spans="1:6" ht="25.5" x14ac:dyDescent="0.2">
      <c r="A24" s="1" t="s">
        <v>34</v>
      </c>
      <c r="B24" s="12" t="s">
        <v>35</v>
      </c>
      <c r="C24" s="15">
        <f>C25+C27</f>
        <v>5020000</v>
      </c>
      <c r="D24" s="15">
        <f>D25+D27</f>
        <v>5065000</v>
      </c>
    </row>
    <row r="25" spans="1:6" ht="25.5" x14ac:dyDescent="0.2">
      <c r="A25" s="1" t="s">
        <v>36</v>
      </c>
      <c r="B25" s="12" t="s">
        <v>37</v>
      </c>
      <c r="C25" s="15">
        <f t="shared" ref="C25:D25" si="11">C26</f>
        <v>4400000</v>
      </c>
      <c r="D25" s="15">
        <f t="shared" si="11"/>
        <v>4440000</v>
      </c>
    </row>
    <row r="26" spans="1:6" ht="25.5" x14ac:dyDescent="0.2">
      <c r="A26" s="1" t="s">
        <v>36</v>
      </c>
      <c r="B26" s="12" t="s">
        <v>38</v>
      </c>
      <c r="C26" s="15">
        <v>4400000</v>
      </c>
      <c r="D26" s="15">
        <v>4440000</v>
      </c>
    </row>
    <row r="27" spans="1:6" ht="38.25" x14ac:dyDescent="0.2">
      <c r="A27" s="1" t="s">
        <v>39</v>
      </c>
      <c r="B27" s="12" t="s">
        <v>40</v>
      </c>
      <c r="C27" s="15">
        <v>620000</v>
      </c>
      <c r="D27" s="15">
        <v>625000</v>
      </c>
    </row>
    <row r="28" spans="1:6" ht="38.25" x14ac:dyDescent="0.2">
      <c r="A28" s="1" t="s">
        <v>39</v>
      </c>
      <c r="B28" s="12" t="s">
        <v>41</v>
      </c>
      <c r="C28" s="15">
        <v>620000</v>
      </c>
      <c r="D28" s="15">
        <v>625000</v>
      </c>
    </row>
    <row r="29" spans="1:6" ht="25.5" x14ac:dyDescent="0.2">
      <c r="A29" s="7" t="s">
        <v>122</v>
      </c>
      <c r="B29" s="25" t="s">
        <v>125</v>
      </c>
      <c r="C29" s="15">
        <f t="shared" ref="C29:D30" si="12">C30</f>
        <v>700000</v>
      </c>
      <c r="D29" s="15">
        <f t="shared" si="12"/>
        <v>750000</v>
      </c>
    </row>
    <row r="30" spans="1:6" ht="38.25" x14ac:dyDescent="0.2">
      <c r="A30" s="7" t="s">
        <v>123</v>
      </c>
      <c r="B30" s="25" t="s">
        <v>126</v>
      </c>
      <c r="C30" s="15">
        <f t="shared" si="12"/>
        <v>700000</v>
      </c>
      <c r="D30" s="15">
        <f t="shared" si="12"/>
        <v>750000</v>
      </c>
    </row>
    <row r="31" spans="1:6" ht="63.75" x14ac:dyDescent="0.2">
      <c r="A31" s="7" t="s">
        <v>124</v>
      </c>
      <c r="B31" s="25" t="s">
        <v>127</v>
      </c>
      <c r="C31" s="15">
        <v>700000</v>
      </c>
      <c r="D31" s="15">
        <v>750000</v>
      </c>
    </row>
    <row r="32" spans="1:6" x14ac:dyDescent="0.2">
      <c r="A32" s="1" t="s">
        <v>42</v>
      </c>
      <c r="B32" s="12" t="s">
        <v>43</v>
      </c>
      <c r="C32" s="15">
        <f t="shared" ref="C32:D34" si="13">C33</f>
        <v>310000</v>
      </c>
      <c r="D32" s="15">
        <f t="shared" si="13"/>
        <v>320000</v>
      </c>
    </row>
    <row r="33" spans="1:4" ht="25.5" x14ac:dyDescent="0.2">
      <c r="A33" s="1" t="s">
        <v>44</v>
      </c>
      <c r="B33" s="12" t="s">
        <v>45</v>
      </c>
      <c r="C33" s="15">
        <f t="shared" si="13"/>
        <v>310000</v>
      </c>
      <c r="D33" s="15">
        <f t="shared" si="13"/>
        <v>320000</v>
      </c>
    </row>
    <row r="34" spans="1:4" ht="38.25" x14ac:dyDescent="0.2">
      <c r="A34" s="1" t="s">
        <v>46</v>
      </c>
      <c r="B34" s="12" t="s">
        <v>47</v>
      </c>
      <c r="C34" s="15">
        <f t="shared" si="13"/>
        <v>310000</v>
      </c>
      <c r="D34" s="15">
        <f t="shared" si="13"/>
        <v>320000</v>
      </c>
    </row>
    <row r="35" spans="1:4" ht="63.75" x14ac:dyDescent="0.2">
      <c r="A35" s="2" t="s">
        <v>48</v>
      </c>
      <c r="B35" s="12" t="s">
        <v>49</v>
      </c>
      <c r="C35" s="15">
        <v>310000</v>
      </c>
      <c r="D35" s="15">
        <v>320000</v>
      </c>
    </row>
    <row r="36" spans="1:4" ht="38.25" x14ac:dyDescent="0.2">
      <c r="A36" s="1" t="s">
        <v>50</v>
      </c>
      <c r="B36" s="12" t="s">
        <v>51</v>
      </c>
      <c r="C36" s="24">
        <f t="shared" ref="C36" si="14">C37+C44+C47</f>
        <v>1006000</v>
      </c>
      <c r="D36" s="24">
        <f t="shared" ref="D36" si="15">D37+D44+D47</f>
        <v>1014000</v>
      </c>
    </row>
    <row r="37" spans="1:4" ht="76.5" x14ac:dyDescent="0.2">
      <c r="A37" s="2" t="s">
        <v>52</v>
      </c>
      <c r="B37" s="12" t="s">
        <v>53</v>
      </c>
      <c r="C37" s="24">
        <f t="shared" ref="C37" si="16">C38+C40+C42</f>
        <v>444000</v>
      </c>
      <c r="D37" s="24">
        <f t="shared" ref="D37" si="17">D38+D40+D42</f>
        <v>449000</v>
      </c>
    </row>
    <row r="38" spans="1:4" ht="51" x14ac:dyDescent="0.2">
      <c r="A38" s="1" t="s">
        <v>54</v>
      </c>
      <c r="B38" s="12" t="s">
        <v>55</v>
      </c>
      <c r="C38" s="24">
        <v>124000</v>
      </c>
      <c r="D38" s="24">
        <v>124000</v>
      </c>
    </row>
    <row r="39" spans="1:4" ht="76.5" x14ac:dyDescent="0.2">
      <c r="A39" s="2" t="s">
        <v>56</v>
      </c>
      <c r="B39" s="12" t="s">
        <v>57</v>
      </c>
      <c r="C39" s="24">
        <v>124000</v>
      </c>
      <c r="D39" s="24">
        <v>124000</v>
      </c>
    </row>
    <row r="40" spans="1:4" ht="63.75" x14ac:dyDescent="0.2">
      <c r="A40" s="2" t="s">
        <v>58</v>
      </c>
      <c r="B40" s="12" t="s">
        <v>59</v>
      </c>
      <c r="C40" s="24">
        <v>240000</v>
      </c>
      <c r="D40" s="24">
        <v>245000</v>
      </c>
    </row>
    <row r="41" spans="1:4" ht="63.75" x14ac:dyDescent="0.2">
      <c r="A41" s="1" t="s">
        <v>60</v>
      </c>
      <c r="B41" s="12" t="s">
        <v>61</v>
      </c>
      <c r="C41" s="24">
        <v>240000</v>
      </c>
      <c r="D41" s="24">
        <v>245000</v>
      </c>
    </row>
    <row r="42" spans="1:4" ht="38.25" x14ac:dyDescent="0.2">
      <c r="A42" s="1" t="s">
        <v>62</v>
      </c>
      <c r="B42" s="12" t="s">
        <v>63</v>
      </c>
      <c r="C42" s="24">
        <f t="shared" ref="C42:D42" si="18">C43</f>
        <v>80000</v>
      </c>
      <c r="D42" s="24">
        <f t="shared" si="18"/>
        <v>80000</v>
      </c>
    </row>
    <row r="43" spans="1:4" ht="25.5" x14ac:dyDescent="0.2">
      <c r="A43" s="1" t="s">
        <v>64</v>
      </c>
      <c r="B43" s="12" t="s">
        <v>65</v>
      </c>
      <c r="C43" s="24">
        <v>80000</v>
      </c>
      <c r="D43" s="24">
        <v>80000</v>
      </c>
    </row>
    <row r="44" spans="1:4" ht="25.5" x14ac:dyDescent="0.2">
      <c r="A44" s="1" t="s">
        <v>66</v>
      </c>
      <c r="B44" s="12" t="s">
        <v>67</v>
      </c>
      <c r="C44" s="24">
        <f t="shared" ref="C44:D45" si="19">C45</f>
        <v>200000</v>
      </c>
      <c r="D44" s="24">
        <f t="shared" si="19"/>
        <v>200000</v>
      </c>
    </row>
    <row r="45" spans="1:4" ht="38.25" x14ac:dyDescent="0.2">
      <c r="A45" s="1" t="s">
        <v>68</v>
      </c>
      <c r="B45" s="12" t="s">
        <v>69</v>
      </c>
      <c r="C45" s="24">
        <f t="shared" si="19"/>
        <v>200000</v>
      </c>
      <c r="D45" s="24">
        <f t="shared" si="19"/>
        <v>200000</v>
      </c>
    </row>
    <row r="46" spans="1:4" ht="51" x14ac:dyDescent="0.2">
      <c r="A46" s="1" t="s">
        <v>70</v>
      </c>
      <c r="B46" s="12" t="s">
        <v>71</v>
      </c>
      <c r="C46" s="24">
        <v>200000</v>
      </c>
      <c r="D46" s="24">
        <v>200000</v>
      </c>
    </row>
    <row r="47" spans="1:4" ht="76.5" x14ac:dyDescent="0.2">
      <c r="A47" s="2" t="s">
        <v>72</v>
      </c>
      <c r="B47" s="12" t="s">
        <v>73</v>
      </c>
      <c r="C47" s="24">
        <f t="shared" ref="C47:D48" si="20">C48</f>
        <v>362000</v>
      </c>
      <c r="D47" s="24">
        <f t="shared" si="20"/>
        <v>365000</v>
      </c>
    </row>
    <row r="48" spans="1:4" ht="76.5" x14ac:dyDescent="0.2">
      <c r="A48" s="2" t="s">
        <v>74</v>
      </c>
      <c r="B48" s="12" t="s">
        <v>75</v>
      </c>
      <c r="C48" s="24">
        <f t="shared" si="20"/>
        <v>362000</v>
      </c>
      <c r="D48" s="24">
        <f t="shared" si="20"/>
        <v>365000</v>
      </c>
    </row>
    <row r="49" spans="1:4" ht="63.75" x14ac:dyDescent="0.2">
      <c r="A49" s="1" t="s">
        <v>76</v>
      </c>
      <c r="B49" s="12" t="s">
        <v>77</v>
      </c>
      <c r="C49" s="24">
        <v>362000</v>
      </c>
      <c r="D49" s="24">
        <v>365000</v>
      </c>
    </row>
    <row r="50" spans="1:4" ht="25.5" x14ac:dyDescent="0.2">
      <c r="A50" s="1" t="s">
        <v>78</v>
      </c>
      <c r="B50" s="12" t="s">
        <v>79</v>
      </c>
      <c r="C50" s="24">
        <f t="shared" ref="C50:D50" si="21">C51</f>
        <v>15638670</v>
      </c>
      <c r="D50" s="24">
        <f t="shared" si="21"/>
        <v>15851450</v>
      </c>
    </row>
    <row r="51" spans="1:4" x14ac:dyDescent="0.2">
      <c r="A51" s="1" t="s">
        <v>80</v>
      </c>
      <c r="B51" s="12" t="s">
        <v>81</v>
      </c>
      <c r="C51" s="24">
        <f t="shared" ref="C51" si="22">C52+C54+C56</f>
        <v>15638670</v>
      </c>
      <c r="D51" s="24">
        <f t="shared" ref="D51" si="23">D52+D54+D56</f>
        <v>15851450</v>
      </c>
    </row>
    <row r="52" spans="1:4" ht="25.5" x14ac:dyDescent="0.2">
      <c r="A52" s="1" t="s">
        <v>82</v>
      </c>
      <c r="B52" s="12" t="s">
        <v>83</v>
      </c>
      <c r="C52" s="15">
        <f t="shared" ref="C52:D52" si="24">C53</f>
        <v>259580</v>
      </c>
      <c r="D52" s="15">
        <f t="shared" si="24"/>
        <v>264780</v>
      </c>
    </row>
    <row r="53" spans="1:4" ht="63.75" x14ac:dyDescent="0.2">
      <c r="A53" s="1" t="s">
        <v>84</v>
      </c>
      <c r="B53" s="12" t="s">
        <v>85</v>
      </c>
      <c r="C53" s="15">
        <v>259580</v>
      </c>
      <c r="D53" s="15">
        <v>264780</v>
      </c>
    </row>
    <row r="54" spans="1:4" x14ac:dyDescent="0.2">
      <c r="A54" s="1" t="s">
        <v>86</v>
      </c>
      <c r="B54" s="12" t="s">
        <v>87</v>
      </c>
      <c r="C54" s="15">
        <f t="shared" ref="C54:D54" si="25">C55</f>
        <v>270000</v>
      </c>
      <c r="D54" s="15">
        <f t="shared" si="25"/>
        <v>280000</v>
      </c>
    </row>
    <row r="55" spans="1:4" ht="51" x14ac:dyDescent="0.2">
      <c r="A55" s="1" t="s">
        <v>88</v>
      </c>
      <c r="B55" s="12" t="s">
        <v>89</v>
      </c>
      <c r="C55" s="15">
        <v>270000</v>
      </c>
      <c r="D55" s="15">
        <v>280000</v>
      </c>
    </row>
    <row r="56" spans="1:4" ht="38.25" x14ac:dyDescent="0.2">
      <c r="A56" s="1" t="s">
        <v>90</v>
      </c>
      <c r="B56" s="12" t="s">
        <v>91</v>
      </c>
      <c r="C56" s="15">
        <f t="shared" ref="C56:D56" si="26">C57</f>
        <v>15109090</v>
      </c>
      <c r="D56" s="15">
        <f t="shared" si="26"/>
        <v>15306670</v>
      </c>
    </row>
    <row r="57" spans="1:4" ht="63.75" x14ac:dyDescent="0.2">
      <c r="A57" s="2" t="s">
        <v>92</v>
      </c>
      <c r="B57" s="12" t="s">
        <v>93</v>
      </c>
      <c r="C57" s="15">
        <v>15109090</v>
      </c>
      <c r="D57" s="15">
        <v>15306670</v>
      </c>
    </row>
    <row r="58" spans="1:4" ht="25.5" x14ac:dyDescent="0.2">
      <c r="A58" s="1" t="s">
        <v>94</v>
      </c>
      <c r="B58" s="12" t="s">
        <v>95</v>
      </c>
      <c r="C58" s="24">
        <f t="shared" ref="C58" si="27">C59+C62</f>
        <v>2455500</v>
      </c>
      <c r="D58" s="24">
        <f t="shared" ref="D58" si="28">D59+D62</f>
        <v>2455500</v>
      </c>
    </row>
    <row r="59" spans="1:4" x14ac:dyDescent="0.2">
      <c r="A59" s="1" t="s">
        <v>96</v>
      </c>
      <c r="B59" s="12" t="s">
        <v>97</v>
      </c>
      <c r="C59" s="24">
        <v>140000</v>
      </c>
      <c r="D59" s="24">
        <v>140000</v>
      </c>
    </row>
    <row r="60" spans="1:4" x14ac:dyDescent="0.2">
      <c r="A60" s="1" t="s">
        <v>98</v>
      </c>
      <c r="B60" s="12" t="s">
        <v>99</v>
      </c>
      <c r="C60" s="24">
        <v>140000</v>
      </c>
      <c r="D60" s="24">
        <v>140000</v>
      </c>
    </row>
    <row r="61" spans="1:4" ht="25.5" x14ac:dyDescent="0.2">
      <c r="A61" s="1" t="s">
        <v>100</v>
      </c>
      <c r="B61" s="12" t="s">
        <v>101</v>
      </c>
      <c r="C61" s="24">
        <v>140000</v>
      </c>
      <c r="D61" s="24">
        <v>140000</v>
      </c>
    </row>
    <row r="62" spans="1:4" x14ac:dyDescent="0.2">
      <c r="A62" s="1" t="s">
        <v>102</v>
      </c>
      <c r="B62" s="12" t="s">
        <v>103</v>
      </c>
      <c r="C62" s="24">
        <f t="shared" ref="C62" si="29">C65+C63</f>
        <v>2315500</v>
      </c>
      <c r="D62" s="24">
        <f t="shared" ref="D62" si="30">D65+D63</f>
        <v>2315500</v>
      </c>
    </row>
    <row r="63" spans="1:4" ht="25.5" x14ac:dyDescent="0.2">
      <c r="A63" s="7" t="s">
        <v>128</v>
      </c>
      <c r="B63" s="25" t="s">
        <v>130</v>
      </c>
      <c r="C63" s="24">
        <f t="shared" ref="C63:D63" si="31">C64</f>
        <v>140000</v>
      </c>
      <c r="D63" s="24">
        <f t="shared" si="31"/>
        <v>140000</v>
      </c>
    </row>
    <row r="64" spans="1:4" ht="38.25" x14ac:dyDescent="0.2">
      <c r="A64" s="7" t="s">
        <v>129</v>
      </c>
      <c r="B64" s="25" t="s">
        <v>131</v>
      </c>
      <c r="C64" s="24">
        <v>140000</v>
      </c>
      <c r="D64" s="24">
        <v>140000</v>
      </c>
    </row>
    <row r="65" spans="1:4" x14ac:dyDescent="0.2">
      <c r="A65" s="1" t="s">
        <v>104</v>
      </c>
      <c r="B65" s="12" t="s">
        <v>105</v>
      </c>
      <c r="C65" s="24">
        <f t="shared" ref="C65:D65" si="32">C66</f>
        <v>2175500</v>
      </c>
      <c r="D65" s="24">
        <f t="shared" si="32"/>
        <v>2175500</v>
      </c>
    </row>
    <row r="66" spans="1:4" ht="25.5" x14ac:dyDescent="0.2">
      <c r="A66" s="1" t="s">
        <v>106</v>
      </c>
      <c r="B66" s="12" t="s">
        <v>107</v>
      </c>
      <c r="C66" s="24">
        <v>2175500</v>
      </c>
      <c r="D66" s="24">
        <v>2175500</v>
      </c>
    </row>
    <row r="67" spans="1:4" ht="25.5" x14ac:dyDescent="0.2">
      <c r="A67" s="1" t="s">
        <v>108</v>
      </c>
      <c r="B67" s="12" t="s">
        <v>109</v>
      </c>
      <c r="C67" s="24">
        <f t="shared" ref="C67" si="33">C71+C68</f>
        <v>52000</v>
      </c>
      <c r="D67" s="24">
        <f t="shared" ref="D67" si="34">D71+D68</f>
        <v>62000</v>
      </c>
    </row>
    <row r="68" spans="1:4" ht="63.75" x14ac:dyDescent="0.2">
      <c r="A68" s="8" t="s">
        <v>132</v>
      </c>
      <c r="B68" s="25" t="s">
        <v>135</v>
      </c>
      <c r="C68" s="24">
        <f t="shared" ref="C68:D68" si="35">C69</f>
        <v>50000</v>
      </c>
      <c r="D68" s="24">
        <f t="shared" si="35"/>
        <v>60000</v>
      </c>
    </row>
    <row r="69" spans="1:4" ht="76.5" x14ac:dyDescent="0.2">
      <c r="A69" s="8" t="s">
        <v>133</v>
      </c>
      <c r="B69" s="25" t="s">
        <v>136</v>
      </c>
      <c r="C69" s="24">
        <v>50000</v>
      </c>
      <c r="D69" s="24">
        <v>60000</v>
      </c>
    </row>
    <row r="70" spans="1:4" ht="76.5" x14ac:dyDescent="0.2">
      <c r="A70" s="8" t="s">
        <v>134</v>
      </c>
      <c r="B70" s="25" t="s">
        <v>137</v>
      </c>
      <c r="C70" s="24">
        <v>50000</v>
      </c>
      <c r="D70" s="24">
        <v>60000</v>
      </c>
    </row>
    <row r="71" spans="1:4" ht="25.5" x14ac:dyDescent="0.2">
      <c r="A71" s="1" t="s">
        <v>110</v>
      </c>
      <c r="B71" s="12" t="s">
        <v>111</v>
      </c>
      <c r="C71" s="24">
        <f t="shared" ref="C71:D72" si="36">C72</f>
        <v>2000</v>
      </c>
      <c r="D71" s="24">
        <f t="shared" si="36"/>
        <v>2000</v>
      </c>
    </row>
    <row r="72" spans="1:4" ht="25.5" x14ac:dyDescent="0.2">
      <c r="A72" s="1" t="s">
        <v>112</v>
      </c>
      <c r="B72" s="12" t="s">
        <v>113</v>
      </c>
      <c r="C72" s="24">
        <f t="shared" si="36"/>
        <v>2000</v>
      </c>
      <c r="D72" s="24">
        <f t="shared" si="36"/>
        <v>2000</v>
      </c>
    </row>
    <row r="73" spans="1:4" ht="51" x14ac:dyDescent="0.2">
      <c r="A73" s="1" t="s">
        <v>114</v>
      </c>
      <c r="B73" s="12" t="s">
        <v>115</v>
      </c>
      <c r="C73" s="24">
        <v>2000</v>
      </c>
      <c r="D73" s="24">
        <v>2000</v>
      </c>
    </row>
    <row r="74" spans="1:4" x14ac:dyDescent="0.2">
      <c r="A74" s="1" t="s">
        <v>116</v>
      </c>
      <c r="B74" s="12" t="s">
        <v>117</v>
      </c>
      <c r="C74" s="24">
        <f t="shared" ref="C74" si="37">C75+C102+C104+C107</f>
        <v>290000</v>
      </c>
      <c r="D74" s="24">
        <f t="shared" ref="D74" si="38">D75+D102+D104+D107</f>
        <v>300000</v>
      </c>
    </row>
    <row r="75" spans="1:4" ht="38.25" x14ac:dyDescent="0.2">
      <c r="A75" s="1" t="s">
        <v>268</v>
      </c>
      <c r="B75" s="12" t="s">
        <v>269</v>
      </c>
      <c r="C75" s="24">
        <f t="shared" ref="C75" si="39">C76+C80+C83+C87+C91+C96</f>
        <v>207000</v>
      </c>
      <c r="D75" s="24">
        <f t="shared" ref="D75" si="40">D76+D80+D83+D87+D91+D96</f>
        <v>217000</v>
      </c>
    </row>
    <row r="76" spans="1:4" ht="51" x14ac:dyDescent="0.2">
      <c r="A76" s="1" t="s">
        <v>266</v>
      </c>
      <c r="B76" s="12" t="s">
        <v>267</v>
      </c>
      <c r="C76" s="24">
        <f t="shared" ref="C76:D76" si="41">C77</f>
        <v>6000</v>
      </c>
      <c r="D76" s="24">
        <f t="shared" si="41"/>
        <v>8000</v>
      </c>
    </row>
    <row r="77" spans="1:4" ht="76.5" x14ac:dyDescent="0.2">
      <c r="A77" s="1" t="s">
        <v>56</v>
      </c>
      <c r="B77" s="12" t="s">
        <v>253</v>
      </c>
      <c r="C77" s="24">
        <f t="shared" ref="C77" si="42">C78+C79</f>
        <v>6000</v>
      </c>
      <c r="D77" s="24">
        <f t="shared" ref="D77" si="43">D78+D79</f>
        <v>8000</v>
      </c>
    </row>
    <row r="78" spans="1:4" ht="114.75" x14ac:dyDescent="0.2">
      <c r="A78" s="1" t="s">
        <v>217</v>
      </c>
      <c r="B78" s="12" t="s">
        <v>218</v>
      </c>
      <c r="C78" s="24">
        <v>3000</v>
      </c>
      <c r="D78" s="24">
        <v>4000</v>
      </c>
    </row>
    <row r="79" spans="1:4" ht="76.5" x14ac:dyDescent="0.2">
      <c r="A79" s="1" t="s">
        <v>220</v>
      </c>
      <c r="B79" s="12" t="s">
        <v>219</v>
      </c>
      <c r="C79" s="24">
        <v>3000</v>
      </c>
      <c r="D79" s="24">
        <v>4000</v>
      </c>
    </row>
    <row r="80" spans="1:4" ht="63.75" x14ac:dyDescent="0.2">
      <c r="A80" s="1" t="s">
        <v>270</v>
      </c>
      <c r="B80" s="12" t="s">
        <v>271</v>
      </c>
      <c r="C80" s="24">
        <f t="shared" ref="C80:D81" si="44">C81</f>
        <v>18000</v>
      </c>
      <c r="D80" s="24">
        <f t="shared" si="44"/>
        <v>20000</v>
      </c>
    </row>
    <row r="81" spans="1:4" ht="89.25" x14ac:dyDescent="0.2">
      <c r="A81" s="1" t="s">
        <v>254</v>
      </c>
      <c r="B81" s="12" t="s">
        <v>255</v>
      </c>
      <c r="C81" s="24">
        <f t="shared" si="44"/>
        <v>18000</v>
      </c>
      <c r="D81" s="24">
        <f t="shared" si="44"/>
        <v>20000</v>
      </c>
    </row>
    <row r="82" spans="1:4" ht="89.25" x14ac:dyDescent="0.2">
      <c r="A82" s="1" t="s">
        <v>221</v>
      </c>
      <c r="B82" s="12" t="s">
        <v>222</v>
      </c>
      <c r="C82" s="24">
        <v>18000</v>
      </c>
      <c r="D82" s="24">
        <v>20000</v>
      </c>
    </row>
    <row r="83" spans="1:4" ht="114.75" x14ac:dyDescent="0.2">
      <c r="A83" s="1" t="s">
        <v>272</v>
      </c>
      <c r="B83" s="12" t="s">
        <v>273</v>
      </c>
      <c r="C83" s="24">
        <f t="shared" ref="C83:D83" si="45">C84</f>
        <v>39000</v>
      </c>
      <c r="D83" s="24">
        <f t="shared" si="45"/>
        <v>40000</v>
      </c>
    </row>
    <row r="84" spans="1:4" ht="89.25" x14ac:dyDescent="0.2">
      <c r="A84" s="1" t="s">
        <v>256</v>
      </c>
      <c r="B84" s="12" t="s">
        <v>257</v>
      </c>
      <c r="C84" s="24">
        <f t="shared" ref="C84" si="46">C85+C86</f>
        <v>39000</v>
      </c>
      <c r="D84" s="24">
        <f t="shared" ref="D84" si="47">D85+D86</f>
        <v>40000</v>
      </c>
    </row>
    <row r="85" spans="1:4" ht="102" x14ac:dyDescent="0.2">
      <c r="A85" s="1" t="s">
        <v>223</v>
      </c>
      <c r="B85" s="12" t="s">
        <v>224</v>
      </c>
      <c r="C85" s="24">
        <v>9000</v>
      </c>
      <c r="D85" s="24">
        <v>10000</v>
      </c>
    </row>
    <row r="86" spans="1:4" ht="114.75" x14ac:dyDescent="0.2">
      <c r="A86" s="1" t="s">
        <v>225</v>
      </c>
      <c r="B86" s="12" t="s">
        <v>226</v>
      </c>
      <c r="C86" s="24">
        <v>30000</v>
      </c>
      <c r="D86" s="24">
        <v>30000</v>
      </c>
    </row>
    <row r="87" spans="1:4" ht="63.75" x14ac:dyDescent="0.2">
      <c r="A87" s="1" t="s">
        <v>258</v>
      </c>
      <c r="B87" s="12" t="s">
        <v>274</v>
      </c>
      <c r="C87" s="24">
        <f t="shared" ref="C87:D87" si="48">C88</f>
        <v>90000</v>
      </c>
      <c r="D87" s="24">
        <f t="shared" si="48"/>
        <v>95000</v>
      </c>
    </row>
    <row r="88" spans="1:4" ht="63.75" x14ac:dyDescent="0.2">
      <c r="A88" s="1" t="s">
        <v>258</v>
      </c>
      <c r="B88" s="12" t="s">
        <v>259</v>
      </c>
      <c r="C88" s="24">
        <f t="shared" ref="C88" si="49">C89+C90</f>
        <v>90000</v>
      </c>
      <c r="D88" s="24">
        <f t="shared" ref="D88" si="50">D89+D90</f>
        <v>95000</v>
      </c>
    </row>
    <row r="89" spans="1:4" ht="165.75" x14ac:dyDescent="0.2">
      <c r="A89" s="1" t="s">
        <v>227</v>
      </c>
      <c r="B89" s="12" t="s">
        <v>228</v>
      </c>
      <c r="C89" s="24">
        <v>80000</v>
      </c>
      <c r="D89" s="24">
        <v>85000</v>
      </c>
    </row>
    <row r="90" spans="1:4" ht="102" x14ac:dyDescent="0.2">
      <c r="A90" s="1" t="s">
        <v>229</v>
      </c>
      <c r="B90" s="12" t="s">
        <v>230</v>
      </c>
      <c r="C90" s="24">
        <v>10000</v>
      </c>
      <c r="D90" s="24">
        <v>10000</v>
      </c>
    </row>
    <row r="91" spans="1:4" ht="51" x14ac:dyDescent="0.2">
      <c r="A91" s="1" t="s">
        <v>275</v>
      </c>
      <c r="B91" s="12" t="s">
        <v>276</v>
      </c>
      <c r="C91" s="24">
        <f t="shared" ref="C91:D91" si="51">C92</f>
        <v>11000</v>
      </c>
      <c r="D91" s="24">
        <f t="shared" si="51"/>
        <v>11000</v>
      </c>
    </row>
    <row r="92" spans="1:4" ht="63.75" x14ac:dyDescent="0.2">
      <c r="A92" s="1" t="s">
        <v>260</v>
      </c>
      <c r="B92" s="12" t="s">
        <v>261</v>
      </c>
      <c r="C92" s="24">
        <f t="shared" ref="C92" si="52">C93+C94+C95</f>
        <v>11000</v>
      </c>
      <c r="D92" s="24">
        <f t="shared" ref="D92" si="53">D93+D94+D95</f>
        <v>11000</v>
      </c>
    </row>
    <row r="93" spans="1:4" ht="165.75" x14ac:dyDescent="0.2">
      <c r="A93" s="1" t="s">
        <v>231</v>
      </c>
      <c r="B93" s="12" t="s">
        <v>232</v>
      </c>
      <c r="C93" s="24">
        <v>5000</v>
      </c>
      <c r="D93" s="24">
        <v>5000</v>
      </c>
    </row>
    <row r="94" spans="1:4" ht="76.5" x14ac:dyDescent="0.2">
      <c r="A94" s="1" t="s">
        <v>233</v>
      </c>
      <c r="B94" s="12" t="s">
        <v>262</v>
      </c>
      <c r="C94" s="24">
        <v>4000</v>
      </c>
      <c r="D94" s="24">
        <v>4000</v>
      </c>
    </row>
    <row r="95" spans="1:4" ht="76.5" x14ac:dyDescent="0.2">
      <c r="A95" s="1" t="s">
        <v>234</v>
      </c>
      <c r="B95" s="12" t="s">
        <v>235</v>
      </c>
      <c r="C95" s="24">
        <v>2000</v>
      </c>
      <c r="D95" s="24">
        <v>2000</v>
      </c>
    </row>
    <row r="96" spans="1:4" ht="63.75" x14ac:dyDescent="0.2">
      <c r="A96" s="1" t="s">
        <v>277</v>
      </c>
      <c r="B96" s="12" t="s">
        <v>278</v>
      </c>
      <c r="C96" s="24">
        <f t="shared" ref="C96:D96" si="54">C97</f>
        <v>43000</v>
      </c>
      <c r="D96" s="24">
        <f t="shared" si="54"/>
        <v>43000</v>
      </c>
    </row>
    <row r="97" spans="1:4" ht="76.5" x14ac:dyDescent="0.2">
      <c r="A97" s="1" t="s">
        <v>263</v>
      </c>
      <c r="B97" s="12" t="s">
        <v>264</v>
      </c>
      <c r="C97" s="24">
        <f t="shared" ref="C97" si="55">C98+C99+C100+C101</f>
        <v>43000</v>
      </c>
      <c r="D97" s="24">
        <f t="shared" ref="D97" si="56">D98+D99+D100+D101</f>
        <v>43000</v>
      </c>
    </row>
    <row r="98" spans="1:4" ht="102" x14ac:dyDescent="0.2">
      <c r="A98" s="1" t="s">
        <v>236</v>
      </c>
      <c r="B98" s="12" t="s">
        <v>237</v>
      </c>
      <c r="C98" s="24">
        <v>25000</v>
      </c>
      <c r="D98" s="24">
        <v>25000</v>
      </c>
    </row>
    <row r="99" spans="1:4" ht="89.25" x14ac:dyDescent="0.2">
      <c r="A99" s="1" t="s">
        <v>238</v>
      </c>
      <c r="B99" s="12" t="s">
        <v>239</v>
      </c>
      <c r="C99" s="24">
        <v>1000</v>
      </c>
      <c r="D99" s="24">
        <v>1000</v>
      </c>
    </row>
    <row r="100" spans="1:4" ht="76.5" x14ac:dyDescent="0.2">
      <c r="A100" s="1" t="s">
        <v>240</v>
      </c>
      <c r="B100" s="12" t="s">
        <v>241</v>
      </c>
      <c r="C100" s="24">
        <v>2000</v>
      </c>
      <c r="D100" s="24">
        <v>2000</v>
      </c>
    </row>
    <row r="101" spans="1:4" ht="76.5" x14ac:dyDescent="0.2">
      <c r="A101" s="1" t="s">
        <v>240</v>
      </c>
      <c r="B101" s="12" t="s">
        <v>242</v>
      </c>
      <c r="C101" s="24">
        <v>15000</v>
      </c>
      <c r="D101" s="24">
        <v>15000</v>
      </c>
    </row>
    <row r="102" spans="1:4" ht="76.5" x14ac:dyDescent="0.2">
      <c r="A102" s="1" t="s">
        <v>279</v>
      </c>
      <c r="B102" s="12" t="s">
        <v>280</v>
      </c>
      <c r="C102" s="24">
        <f t="shared" ref="C102:D102" si="57">C103</f>
        <v>45000</v>
      </c>
      <c r="D102" s="24">
        <f t="shared" si="57"/>
        <v>40000</v>
      </c>
    </row>
    <row r="103" spans="1:4" ht="63.75" x14ac:dyDescent="0.2">
      <c r="A103" s="1" t="s">
        <v>243</v>
      </c>
      <c r="B103" s="12" t="s">
        <v>244</v>
      </c>
      <c r="C103" s="24">
        <v>45000</v>
      </c>
      <c r="D103" s="24">
        <v>40000</v>
      </c>
    </row>
    <row r="104" spans="1:4" x14ac:dyDescent="0.2">
      <c r="A104" s="1" t="s">
        <v>281</v>
      </c>
      <c r="B104" s="12" t="s">
        <v>282</v>
      </c>
      <c r="C104" s="24">
        <f t="shared" ref="C104:D105" si="58">C105</f>
        <v>3000</v>
      </c>
      <c r="D104" s="24">
        <f t="shared" si="58"/>
        <v>3000</v>
      </c>
    </row>
    <row r="105" spans="1:4" ht="63.75" x14ac:dyDescent="0.2">
      <c r="A105" s="1" t="s">
        <v>283</v>
      </c>
      <c r="B105" s="12" t="s">
        <v>284</v>
      </c>
      <c r="C105" s="24">
        <f t="shared" si="58"/>
        <v>3000</v>
      </c>
      <c r="D105" s="24">
        <f t="shared" si="58"/>
        <v>3000</v>
      </c>
    </row>
    <row r="106" spans="1:4" ht="63.75" x14ac:dyDescent="0.2">
      <c r="A106" s="1" t="s">
        <v>245</v>
      </c>
      <c r="B106" s="12" t="s">
        <v>246</v>
      </c>
      <c r="C106" s="24">
        <v>3000</v>
      </c>
      <c r="D106" s="24">
        <v>3000</v>
      </c>
    </row>
    <row r="107" spans="1:4" x14ac:dyDescent="0.2">
      <c r="A107" s="1" t="s">
        <v>285</v>
      </c>
      <c r="B107" s="12" t="s">
        <v>286</v>
      </c>
      <c r="C107" s="24">
        <f t="shared" ref="C107:D107" si="59">C108</f>
        <v>35000</v>
      </c>
      <c r="D107" s="24">
        <f t="shared" si="59"/>
        <v>40000</v>
      </c>
    </row>
    <row r="108" spans="1:4" ht="89.25" x14ac:dyDescent="0.2">
      <c r="A108" s="1" t="s">
        <v>247</v>
      </c>
      <c r="B108" s="12" t="s">
        <v>287</v>
      </c>
      <c r="C108" s="24">
        <f t="shared" ref="C108" si="60">C109+C110+C111</f>
        <v>35000</v>
      </c>
      <c r="D108" s="24">
        <f t="shared" ref="D108" si="61">D109+D110+D111</f>
        <v>40000</v>
      </c>
    </row>
    <row r="109" spans="1:4" ht="89.25" x14ac:dyDescent="0.2">
      <c r="A109" s="1" t="s">
        <v>247</v>
      </c>
      <c r="B109" s="12" t="s">
        <v>248</v>
      </c>
      <c r="C109" s="24">
        <v>10000</v>
      </c>
      <c r="D109" s="24">
        <v>10000</v>
      </c>
    </row>
    <row r="110" spans="1:4" ht="102" x14ac:dyDescent="0.2">
      <c r="A110" s="1" t="s">
        <v>249</v>
      </c>
      <c r="B110" s="12" t="s">
        <v>250</v>
      </c>
      <c r="C110" s="24">
        <v>10000</v>
      </c>
      <c r="D110" s="24">
        <v>10000</v>
      </c>
    </row>
    <row r="111" spans="1:4" ht="102" x14ac:dyDescent="0.2">
      <c r="A111" s="1" t="s">
        <v>251</v>
      </c>
      <c r="B111" s="12" t="s">
        <v>252</v>
      </c>
      <c r="C111" s="24">
        <v>15000</v>
      </c>
      <c r="D111" s="24">
        <v>20000</v>
      </c>
    </row>
    <row r="112" spans="1:4" ht="40.5" x14ac:dyDescent="0.2">
      <c r="A112" s="10" t="s">
        <v>215</v>
      </c>
      <c r="B112" s="13" t="s">
        <v>216</v>
      </c>
      <c r="C112" s="28">
        <f>C113+C126+C146</f>
        <v>229449482.27000001</v>
      </c>
      <c r="D112" s="28">
        <f>D113+D126+D146</f>
        <v>205356382.27000001</v>
      </c>
    </row>
    <row r="113" spans="1:4" ht="25.5" x14ac:dyDescent="0.2">
      <c r="A113" s="7" t="s">
        <v>213</v>
      </c>
      <c r="B113" s="14" t="s">
        <v>214</v>
      </c>
      <c r="C113" s="24">
        <f t="shared" ref="C113" si="62">C114+C116</f>
        <v>31541100</v>
      </c>
      <c r="D113" s="24">
        <f t="shared" ref="D113" si="63">D114+D116</f>
        <v>18442700</v>
      </c>
    </row>
    <row r="114" spans="1:4" ht="51" x14ac:dyDescent="0.2">
      <c r="A114" s="7" t="s">
        <v>205</v>
      </c>
      <c r="B114" s="25" t="s">
        <v>207</v>
      </c>
      <c r="C114" s="24">
        <f t="shared" ref="C114:D114" si="64">C115</f>
        <v>2365800</v>
      </c>
      <c r="D114" s="24">
        <f t="shared" si="64"/>
        <v>2438900</v>
      </c>
    </row>
    <row r="115" spans="1:4" ht="51" x14ac:dyDescent="0.2">
      <c r="A115" s="7" t="s">
        <v>206</v>
      </c>
      <c r="B115" s="25" t="s">
        <v>208</v>
      </c>
      <c r="C115" s="24">
        <v>2365800</v>
      </c>
      <c r="D115" s="24">
        <v>2438900</v>
      </c>
    </row>
    <row r="116" spans="1:4" x14ac:dyDescent="0.2">
      <c r="A116" s="7" t="s">
        <v>138</v>
      </c>
      <c r="B116" s="14" t="s">
        <v>139</v>
      </c>
      <c r="C116" s="15">
        <f>SUM(C117:C125)</f>
        <v>29175300</v>
      </c>
      <c r="D116" s="15">
        <f>SUM(D117:D125)</f>
        <v>16003800</v>
      </c>
    </row>
    <row r="117" spans="1:4" ht="38.25" x14ac:dyDescent="0.2">
      <c r="A117" s="7" t="s">
        <v>140</v>
      </c>
      <c r="B117" s="14" t="s">
        <v>141</v>
      </c>
      <c r="C117" s="16">
        <v>14192400</v>
      </c>
      <c r="D117" s="16">
        <v>14019600</v>
      </c>
    </row>
    <row r="118" spans="1:4" ht="63.75" x14ac:dyDescent="0.2">
      <c r="A118" s="7" t="s">
        <v>142</v>
      </c>
      <c r="B118" s="14" t="s">
        <v>143</v>
      </c>
      <c r="C118" s="17">
        <v>0</v>
      </c>
      <c r="D118" s="17">
        <v>0</v>
      </c>
    </row>
    <row r="119" spans="1:4" ht="102" x14ac:dyDescent="0.2">
      <c r="A119" s="8" t="s">
        <v>144</v>
      </c>
      <c r="B119" s="14" t="s">
        <v>145</v>
      </c>
      <c r="C119" s="18">
        <v>341300</v>
      </c>
      <c r="D119" s="18">
        <v>341300</v>
      </c>
    </row>
    <row r="120" spans="1:4" ht="51" x14ac:dyDescent="0.2">
      <c r="A120" s="8" t="s">
        <v>146</v>
      </c>
      <c r="B120" s="14" t="s">
        <v>147</v>
      </c>
      <c r="C120" s="16">
        <v>507500</v>
      </c>
      <c r="D120" s="16">
        <v>480500</v>
      </c>
    </row>
    <row r="121" spans="1:4" ht="51" x14ac:dyDescent="0.2">
      <c r="A121" s="7" t="s">
        <v>148</v>
      </c>
      <c r="B121" s="14" t="s">
        <v>149</v>
      </c>
      <c r="C121" s="16">
        <v>260100</v>
      </c>
      <c r="D121" s="16">
        <v>260100</v>
      </c>
    </row>
    <row r="122" spans="1:4" ht="25.5" x14ac:dyDescent="0.2">
      <c r="A122" s="7" t="s">
        <v>209</v>
      </c>
      <c r="B122" s="14" t="s">
        <v>288</v>
      </c>
      <c r="C122" s="15">
        <v>27300</v>
      </c>
      <c r="D122" s="15">
        <v>27300</v>
      </c>
    </row>
    <row r="123" spans="1:4" ht="38.25" x14ac:dyDescent="0.2">
      <c r="A123" s="7" t="s">
        <v>150</v>
      </c>
      <c r="B123" s="14" t="s">
        <v>151</v>
      </c>
      <c r="C123" s="16">
        <v>12911600</v>
      </c>
      <c r="D123" s="16">
        <v>0</v>
      </c>
    </row>
    <row r="124" spans="1:4" ht="51" x14ac:dyDescent="0.2">
      <c r="A124" s="7" t="s">
        <v>203</v>
      </c>
      <c r="B124" s="14" t="s">
        <v>204</v>
      </c>
      <c r="C124" s="16">
        <v>60100</v>
      </c>
      <c r="D124" s="16">
        <v>0</v>
      </c>
    </row>
    <row r="125" spans="1:4" ht="25.5" x14ac:dyDescent="0.2">
      <c r="A125" s="7" t="s">
        <v>152</v>
      </c>
      <c r="B125" s="14" t="s">
        <v>153</v>
      </c>
      <c r="C125" s="19">
        <v>875000</v>
      </c>
      <c r="D125" s="19">
        <v>875000</v>
      </c>
    </row>
    <row r="126" spans="1:4" ht="25.5" x14ac:dyDescent="0.2">
      <c r="A126" s="7" t="s">
        <v>154</v>
      </c>
      <c r="B126" s="14" t="s">
        <v>155</v>
      </c>
      <c r="C126" s="20">
        <f>C127+C129+C140+C142</f>
        <v>192534200</v>
      </c>
      <c r="D126" s="20">
        <f>D127+D129+D140+D142</f>
        <v>181539500</v>
      </c>
    </row>
    <row r="127" spans="1:4" ht="38.25" x14ac:dyDescent="0.2">
      <c r="A127" s="7" t="s">
        <v>156</v>
      </c>
      <c r="B127" s="14" t="s">
        <v>157</v>
      </c>
      <c r="C127" s="20">
        <f t="shared" ref="C127:D127" si="65">C128</f>
        <v>1803700</v>
      </c>
      <c r="D127" s="20">
        <f t="shared" si="65"/>
        <v>1803700</v>
      </c>
    </row>
    <row r="128" spans="1:4" ht="38.25" x14ac:dyDescent="0.2">
      <c r="A128" s="7" t="s">
        <v>158</v>
      </c>
      <c r="B128" s="14" t="s">
        <v>159</v>
      </c>
      <c r="C128" s="21">
        <v>1803700</v>
      </c>
      <c r="D128" s="21">
        <v>1803700</v>
      </c>
    </row>
    <row r="129" spans="1:4" ht="25.5" x14ac:dyDescent="0.2">
      <c r="A129" s="7" t="s">
        <v>160</v>
      </c>
      <c r="B129" s="14" t="s">
        <v>161</v>
      </c>
      <c r="C129" s="20">
        <f t="shared" ref="C129:D129" si="66">C130</f>
        <v>17784700</v>
      </c>
      <c r="D129" s="20">
        <f t="shared" si="66"/>
        <v>6791100</v>
      </c>
    </row>
    <row r="130" spans="1:4" ht="25.5" x14ac:dyDescent="0.2">
      <c r="A130" s="7" t="s">
        <v>162</v>
      </c>
      <c r="B130" s="14" t="s">
        <v>163</v>
      </c>
      <c r="C130" s="20">
        <f>SUM(C131:C139)</f>
        <v>17784700</v>
      </c>
      <c r="D130" s="20">
        <f>SUM(D131:D139)</f>
        <v>6791100</v>
      </c>
    </row>
    <row r="131" spans="1:4" ht="51" x14ac:dyDescent="0.2">
      <c r="A131" s="8" t="s">
        <v>164</v>
      </c>
      <c r="B131" s="14" t="s">
        <v>165</v>
      </c>
      <c r="C131" s="21">
        <v>994600</v>
      </c>
      <c r="D131" s="21">
        <v>994600</v>
      </c>
    </row>
    <row r="132" spans="1:4" ht="25.5" x14ac:dyDescent="0.2">
      <c r="A132" s="7" t="s">
        <v>166</v>
      </c>
      <c r="B132" s="14" t="s">
        <v>167</v>
      </c>
      <c r="C132" s="21">
        <v>1283100</v>
      </c>
      <c r="D132" s="21">
        <v>1283100</v>
      </c>
    </row>
    <row r="133" spans="1:4" ht="51" x14ac:dyDescent="0.2">
      <c r="A133" s="8" t="s">
        <v>168</v>
      </c>
      <c r="B133" s="14" t="s">
        <v>169</v>
      </c>
      <c r="C133" s="21">
        <v>1292600</v>
      </c>
      <c r="D133" s="21">
        <v>1292600</v>
      </c>
    </row>
    <row r="134" spans="1:4" ht="38.25" x14ac:dyDescent="0.2">
      <c r="A134" s="7" t="s">
        <v>170</v>
      </c>
      <c r="B134" s="14" t="s">
        <v>171</v>
      </c>
      <c r="C134" s="16">
        <v>1095300</v>
      </c>
      <c r="D134" s="16">
        <v>1095300</v>
      </c>
    </row>
    <row r="135" spans="1:4" ht="38.25" x14ac:dyDescent="0.2">
      <c r="A135" s="7" t="s">
        <v>172</v>
      </c>
      <c r="B135" s="14" t="s">
        <v>173</v>
      </c>
      <c r="C135" s="21">
        <v>1282300</v>
      </c>
      <c r="D135" s="21">
        <v>1282300</v>
      </c>
    </row>
    <row r="136" spans="1:4" ht="51" x14ac:dyDescent="0.2">
      <c r="A136" s="8" t="s">
        <v>174</v>
      </c>
      <c r="B136" s="14" t="s">
        <v>175</v>
      </c>
      <c r="C136" s="22">
        <v>117700</v>
      </c>
      <c r="D136" s="22">
        <v>117700</v>
      </c>
    </row>
    <row r="137" spans="1:4" ht="76.5" x14ac:dyDescent="0.2">
      <c r="A137" s="8" t="s">
        <v>176</v>
      </c>
      <c r="B137" s="14" t="s">
        <v>177</v>
      </c>
      <c r="C137" s="22">
        <v>700</v>
      </c>
      <c r="D137" s="20">
        <v>700</v>
      </c>
    </row>
    <row r="138" spans="1:4" ht="38.25" x14ac:dyDescent="0.2">
      <c r="A138" s="7" t="s">
        <v>212</v>
      </c>
      <c r="B138" s="14" t="s">
        <v>178</v>
      </c>
      <c r="C138" s="22">
        <v>84000</v>
      </c>
      <c r="D138" s="20">
        <v>84000</v>
      </c>
    </row>
    <row r="139" spans="1:4" ht="51" x14ac:dyDescent="0.2">
      <c r="A139" s="7" t="s">
        <v>210</v>
      </c>
      <c r="B139" s="14" t="s">
        <v>211</v>
      </c>
      <c r="C139" s="22">
        <v>11634400</v>
      </c>
      <c r="D139" s="20">
        <v>640800</v>
      </c>
    </row>
    <row r="140" spans="1:4" ht="51" x14ac:dyDescent="0.2">
      <c r="A140" s="7" t="s">
        <v>179</v>
      </c>
      <c r="B140" s="14" t="s">
        <v>180</v>
      </c>
      <c r="C140" s="16">
        <f t="shared" ref="C140:D140" si="67">C141</f>
        <v>7500</v>
      </c>
      <c r="D140" s="16">
        <f t="shared" si="67"/>
        <v>6400</v>
      </c>
    </row>
    <row r="141" spans="1:4" ht="51" x14ac:dyDescent="0.2">
      <c r="A141" s="7" t="s">
        <v>181</v>
      </c>
      <c r="B141" s="14" t="s">
        <v>182</v>
      </c>
      <c r="C141" s="16">
        <v>7500</v>
      </c>
      <c r="D141" s="16">
        <v>6400</v>
      </c>
    </row>
    <row r="142" spans="1:4" x14ac:dyDescent="0.2">
      <c r="A142" s="7" t="s">
        <v>183</v>
      </c>
      <c r="B142" s="14" t="s">
        <v>184</v>
      </c>
      <c r="C142" s="20">
        <f t="shared" ref="C142:D142" si="68">C143</f>
        <v>172938300</v>
      </c>
      <c r="D142" s="20">
        <f t="shared" si="68"/>
        <v>172938300</v>
      </c>
    </row>
    <row r="143" spans="1:4" x14ac:dyDescent="0.2">
      <c r="A143" s="7" t="s">
        <v>185</v>
      </c>
      <c r="B143" s="14" t="s">
        <v>186</v>
      </c>
      <c r="C143" s="20">
        <f t="shared" ref="C143" si="69">C144+C145</f>
        <v>172938300</v>
      </c>
      <c r="D143" s="20">
        <f t="shared" ref="D143" si="70">D144+D145</f>
        <v>172938300</v>
      </c>
    </row>
    <row r="144" spans="1:4" ht="76.5" x14ac:dyDescent="0.2">
      <c r="A144" s="8" t="s">
        <v>187</v>
      </c>
      <c r="B144" s="14" t="s">
        <v>188</v>
      </c>
      <c r="C144" s="21">
        <v>127812800</v>
      </c>
      <c r="D144" s="21">
        <v>127812800</v>
      </c>
    </row>
    <row r="145" spans="1:4" ht="51" x14ac:dyDescent="0.2">
      <c r="A145" s="7" t="s">
        <v>189</v>
      </c>
      <c r="B145" s="14" t="s">
        <v>190</v>
      </c>
      <c r="C145" s="21">
        <v>45125500</v>
      </c>
      <c r="D145" s="21">
        <v>45125500</v>
      </c>
    </row>
    <row r="146" spans="1:4" x14ac:dyDescent="0.2">
      <c r="A146" s="7" t="s">
        <v>191</v>
      </c>
      <c r="B146" s="14" t="s">
        <v>192</v>
      </c>
      <c r="C146" s="15">
        <f t="shared" ref="C146:D147" si="71">C147</f>
        <v>5374182.2700000005</v>
      </c>
      <c r="D146" s="15">
        <f t="shared" si="71"/>
        <v>5374182.2700000005</v>
      </c>
    </row>
    <row r="147" spans="1:4" ht="63.75" x14ac:dyDescent="0.2">
      <c r="A147" s="9" t="s">
        <v>193</v>
      </c>
      <c r="B147" s="14" t="s">
        <v>194</v>
      </c>
      <c r="C147" s="15">
        <f t="shared" si="71"/>
        <v>5374182.2700000005</v>
      </c>
      <c r="D147" s="15">
        <f t="shared" si="71"/>
        <v>5374182.2700000005</v>
      </c>
    </row>
    <row r="148" spans="1:4" ht="63.75" x14ac:dyDescent="0.2">
      <c r="A148" s="9" t="s">
        <v>193</v>
      </c>
      <c r="B148" s="14" t="s">
        <v>195</v>
      </c>
      <c r="C148" s="15">
        <f t="shared" ref="C148" si="72">SUM(C149:C152)</f>
        <v>5374182.2700000005</v>
      </c>
      <c r="D148" s="15">
        <f t="shared" ref="D148" si="73">SUM(D149:D152)</f>
        <v>5374182.2700000005</v>
      </c>
    </row>
    <row r="149" spans="1:4" ht="38.25" x14ac:dyDescent="0.2">
      <c r="A149" s="9" t="s">
        <v>196</v>
      </c>
      <c r="B149" s="14" t="s">
        <v>265</v>
      </c>
      <c r="C149" s="23">
        <v>364756</v>
      </c>
      <c r="D149" s="23">
        <v>364756</v>
      </c>
    </row>
    <row r="150" spans="1:4" ht="63.75" x14ac:dyDescent="0.2">
      <c r="A150" s="9" t="s">
        <v>197</v>
      </c>
      <c r="B150" s="14" t="s">
        <v>198</v>
      </c>
      <c r="C150" s="23">
        <v>4165784.65</v>
      </c>
      <c r="D150" s="23">
        <v>4165784.65</v>
      </c>
    </row>
    <row r="151" spans="1:4" ht="63.75" x14ac:dyDescent="0.2">
      <c r="A151" s="9" t="s">
        <v>193</v>
      </c>
      <c r="B151" s="14" t="s">
        <v>199</v>
      </c>
      <c r="C151" s="15">
        <v>647395.78</v>
      </c>
      <c r="D151" s="15">
        <v>647395.78</v>
      </c>
    </row>
    <row r="152" spans="1:4" ht="63.75" x14ac:dyDescent="0.2">
      <c r="A152" s="9" t="s">
        <v>193</v>
      </c>
      <c r="B152" s="14" t="s">
        <v>200</v>
      </c>
      <c r="C152" s="15">
        <v>196245.84</v>
      </c>
      <c r="D152" s="15">
        <v>196245.84</v>
      </c>
    </row>
    <row r="153" spans="1:4" x14ac:dyDescent="0.2">
      <c r="A153" s="37" t="s">
        <v>201</v>
      </c>
      <c r="B153" s="38" t="s">
        <v>202</v>
      </c>
      <c r="C153" s="39">
        <f t="shared" ref="C153" si="74">C7+C112</f>
        <v>602348262.26999998</v>
      </c>
      <c r="D153" s="39">
        <f t="shared" ref="D153" si="75">D7+D112</f>
        <v>586071002.26999998</v>
      </c>
    </row>
  </sheetData>
  <mergeCells count="6">
    <mergeCell ref="C1:D1"/>
    <mergeCell ref="C2:D2"/>
    <mergeCell ref="A3:D3"/>
    <mergeCell ref="A5:A6"/>
    <mergeCell ref="B5:B6"/>
    <mergeCell ref="C5:D5"/>
  </mergeCells>
  <conditionalFormatting sqref="D12">
    <cfRule type="cellIs" priority="5" stopIfTrue="1" operator="equal">
      <formula>0</formula>
    </cfRule>
  </conditionalFormatting>
  <conditionalFormatting sqref="D11">
    <cfRule type="cellIs" priority="4" stopIfTrue="1" operator="equal">
      <formula>0</formula>
    </cfRule>
  </conditionalFormatting>
  <conditionalFormatting sqref="D20">
    <cfRule type="cellIs" priority="3" stopIfTrue="1" operator="equal">
      <formula>0</formula>
    </cfRule>
  </conditionalFormatting>
  <conditionalFormatting sqref="C20">
    <cfRule type="cellIs" priority="1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7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118</v>
      </c>
      <c r="B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cp:lastPrinted>2021-11-11T05:07:40Z</cp:lastPrinted>
  <dcterms:created xsi:type="dcterms:W3CDTF">2020-09-14T04:54:10Z</dcterms:created>
  <dcterms:modified xsi:type="dcterms:W3CDTF">2022-07-06T02:36:27Z</dcterms:modified>
</cp:coreProperties>
</file>