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'Лист1'!$A$1:$N$86</definedName>
  </definedNames>
  <calcPr fullCalcOnLoad="1"/>
</workbook>
</file>

<file path=xl/sharedStrings.xml><?xml version="1.0" encoding="utf-8"?>
<sst xmlns="http://schemas.openxmlformats.org/spreadsheetml/2006/main" count="205" uniqueCount="71">
  <si>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</si>
  <si>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</si>
  <si>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</si>
  <si>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</si>
  <si>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</si>
  <si>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</si>
  <si>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</si>
  <si>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</si>
  <si>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</si>
  <si>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</si>
  <si>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</si>
  <si>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</si>
  <si>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</si>
  <si>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</si>
  <si>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</si>
  <si>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</si>
  <si>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</si>
  <si>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</si>
  <si>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</si>
  <si>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</si>
  <si>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</si>
  <si>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Развитие учреждений здравоохранения, сетей фельдшерско-акушерских пунктов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</si>
  <si>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</si>
  <si>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</si>
  <si>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</si>
  <si>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</si>
  <si>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Программа «Устойчивое развитие сельских территорий на 2019-2024 годы»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</si>
  <si>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</si>
  <si>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</si>
  <si>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</si>
  <si>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</si>
  <si>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</si>
  <si>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</si>
  <si>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</si>
  <si>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</si>
  <si>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</si>
  <si>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</si>
  <si>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</si>
  <si>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Реконструкция здания  СДК с. Непа</t>
  </si>
  <si>
    <t>Приобретение и строительство зданий и сооружений с целью исполнения полномочий органов местного самоуправления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</si>
  <si>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</si>
  <si>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</si>
  <si>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</si>
  <si>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</si>
  <si>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</si>
  <si>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</si>
  <si>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</si>
  <si>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</si>
  <si>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</si>
  <si>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</si>
  <si>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</si>
  <si>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Всего</t>
  </si>
  <si>
    <t>Подпрограмма «Энергосбережение и повышение энергетической эффективности»</t>
  </si>
  <si>
    <r>
      <rPr>
        <b/>
        <u val="single"/>
        <sz val="9"/>
        <color indexed="8"/>
        <rFont val="Times New Roman"/>
        <family val="1"/>
      </rPr>
      <t>Подпрограмма «Устойчивое развитие сельских территорий</t>
    </r>
    <r>
      <rPr>
        <b/>
        <u val="single"/>
        <sz val="9"/>
        <color indexed="8"/>
        <rFont val="Calibri"/>
        <family val="2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</si>
  <si>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</si>
  <si>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</si>
  <si>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Приложение 4
 к муниципальной программе
«Устойчивое развитие сельских
территорий на 2019-2024 годы»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</si>
  <si>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</si>
  <si>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</si>
  <si>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Ремонт корпуса начальной школы МКОУ СОШ с. Ербогачен, ул. Советская, д. 17</t>
  </si>
  <si>
    <t>Внесение изменений в схему территориального планирования муниципального образования "Катангский район"</t>
  </si>
  <si>
    <t>Строительство здания районного архива Адрес: Иркутская область, Катангский район, с. Ербогачен, ул. Комсомольская, 6</t>
  </si>
  <si>
    <t>Строительство ДК с. Преображенка, ул. Харчистова, д. 33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</si>
  <si>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</si>
  <si>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</si>
  <si>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</si>
  <si>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>Капитальный ремонт котельного и котельно-вспомогательного оборудования здания центральной котельной по адресу: Иркутская область, Катангский район, с. Ербогачен, ул. Чкалова, 15</t>
  </si>
  <si>
    <t>Финансирование мероприятий за счет собственных доходных источников</t>
  </si>
  <si>
    <t>Капитальный ремонт инженерных сетей МКОУ СОШ</t>
  </si>
  <si>
    <t>Капитальный ремонт тепловой сети по ул. Школьная, д. 2, 4 с. Преображенка Катангского района</t>
  </si>
  <si>
    <r>
      <t xml:space="preserve">Приложение 1
к постановлению администрации
муниципального образования 
«Катангский район»
№ </t>
    </r>
    <r>
      <rPr>
        <sz val="12"/>
        <rFont val="Times New Roman"/>
        <family val="1"/>
      </rPr>
      <t>____</t>
    </r>
    <r>
      <rPr>
        <sz val="12"/>
        <color indexed="8"/>
        <rFont val="Times New Roman"/>
        <family val="1"/>
      </rPr>
      <t xml:space="preserve">-п от ____.08.2020 г.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</si>
</sst>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0.0"/>
    <numFmt numFmtId="175" formatCode="#,##0.0"/>
    <numFmt numFmtId="176" formatCode="#,##0.0000"/>
    <numFmt numFmtId="177" formatCode="#,##0.000000"/>
    <numFmt numFmtId="17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9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b/>
      <u val="single"/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u val="single"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51" fillId="0" borderId="1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/>
    </xf>
    <xf numFmtId="173" fontId="51" fillId="0" borderId="10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wrapText="1"/>
    </xf>
    <xf numFmtId="4" fontId="51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51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174" fontId="5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Border="1" applyAlignment="1">
      <alignment horizontal="center" vertical="center" wrapText="1"/>
    </xf>
    <xf numFmtId="175" fontId="51" fillId="0" borderId="10" xfId="0" applyNumberFormat="1" applyFont="1" applyFill="1" applyBorder="1" applyAlignment="1">
      <alignment horizontal="center" vertical="center"/>
    </xf>
    <xf numFmtId="174" fontId="49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 horizontal="right" vertical="top" wrapText="1"/>
    </xf>
    <xf numFmtId="2" fontId="0" fillId="0" borderId="0" xfId="0" applyNumberFormat="1" applyAlignment="1">
      <alignment/>
    </xf>
    <xf numFmtId="172" fontId="47" fillId="0" borderId="10" xfId="0" applyNumberFormat="1" applyFont="1" applyFill="1" applyBorder="1" applyAlignment="1">
      <alignment horizontal="center" vertical="center"/>
    </xf>
    <xf numFmtId="172" fontId="51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3" fontId="47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5" fontId="51" fillId="33" borderId="10" xfId="0" applyNumberFormat="1" applyFont="1" applyFill="1" applyBorder="1" applyAlignment="1">
      <alignment horizontal="center" vertical="center" wrapText="1"/>
    </xf>
    <xf numFmtId="175" fontId="51" fillId="33" borderId="10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left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172" fontId="51" fillId="35" borderId="10" xfId="0" applyNumberFormat="1" applyFont="1" applyFill="1" applyBorder="1" applyAlignment="1">
      <alignment horizontal="center" vertical="center"/>
    </xf>
    <xf numFmtId="4" fontId="51" fillId="35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4" fontId="51" fillId="35" borderId="10" xfId="0" applyNumberFormat="1" applyFont="1" applyFill="1" applyBorder="1" applyAlignment="1">
      <alignment horizontal="center" wrapText="1"/>
    </xf>
    <xf numFmtId="0" fontId="50" fillId="35" borderId="10" xfId="0" applyFont="1" applyFill="1" applyBorder="1" applyAlignment="1">
      <alignment horizontal="left" vertical="center" wrapText="1"/>
    </xf>
    <xf numFmtId="176" fontId="51" fillId="35" borderId="10" xfId="0" applyNumberFormat="1" applyFont="1" applyFill="1" applyBorder="1" applyAlignment="1">
      <alignment horizontal="center" vertical="center"/>
    </xf>
    <xf numFmtId="4" fontId="47" fillId="35" borderId="10" xfId="0" applyNumberFormat="1" applyFont="1" applyFill="1" applyBorder="1" applyAlignment="1">
      <alignment horizontal="center"/>
    </xf>
    <xf numFmtId="4" fontId="47" fillId="35" borderId="10" xfId="0" applyNumberFormat="1" applyFont="1" applyFill="1" applyBorder="1" applyAlignment="1">
      <alignment horizontal="center" wrapText="1"/>
    </xf>
    <xf numFmtId="175" fontId="51" fillId="35" borderId="10" xfId="0" applyNumberFormat="1" applyFont="1" applyFill="1" applyBorder="1" applyAlignment="1">
      <alignment horizontal="center" vertical="center" wrapText="1"/>
    </xf>
    <xf numFmtId="172" fontId="51" fillId="35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/>
    </xf>
    <xf numFmtId="172" fontId="51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vertical="center"/>
    </xf>
    <xf numFmtId="172" fontId="47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right" vertical="center"/>
    </xf>
    <xf numFmtId="0" fontId="54" fillId="35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49" fontId="51" fillId="35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right" vertical="top" wrapText="1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51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49" fontId="51" fillId="33" borderId="10" xfId="6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7" fillId="0" borderId="15" xfId="0" applyNumberFormat="1" applyFont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left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49" fontId="51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view="pageBreakPreview" zoomScaleSheetLayoutView="100" zoomScalePageLayoutView="110" workbookViewId="0" topLeftCell="A4">
      <selection activeCell="M9" sqref="M9"/>
    </sheetView>
  </sheetViews>
  <sheetFormatPr defaultColWidth="9.140625" defaultRowHeight="15"/>
  <cols>
    <col min="1" max="1" width="4.7109375" style="0" customWidth="1"/>
    <col min="2" max="2" width="4.421875" style="0" customWidth="1"/>
    <col min="3" max="3" width="4.57421875" style="0" customWidth="1"/>
    <col min="4" max="5" width="4.421875" style="0" customWidth="1"/>
    <col min="6" max="6" width="23.140625" style="0" customWidth="1"/>
    <col min="7" max="7" width="27.7109375" style="0" customWidth="1"/>
    <col min="8" max="8" width="9.28125" style="0" customWidth="1"/>
    <col min="9" max="9" width="10.421875" style="0" bestFit="1" customWidth="1"/>
    <col min="11" max="11" width="9.421875" style="0" customWidth="1"/>
    <col min="12" max="12" width="9.140625" style="0" customWidth="1"/>
  </cols>
  <sheetData>
    <row r="1" spans="9:14" ht="82.5" customHeight="1">
      <c r="I1" s="102" t="s">
        <v>70</v>
      </c>
      <c r="J1" s="103"/>
      <c r="K1" s="103"/>
      <c r="L1" s="103"/>
      <c r="M1" s="103"/>
      <c r="N1" s="103"/>
    </row>
    <row r="2" spans="1:14" ht="66" customHeight="1">
      <c r="A2" s="1"/>
      <c r="I2" s="108" t="s">
        <v>56</v>
      </c>
      <c r="J2" s="108"/>
      <c r="K2" s="108"/>
      <c r="L2" s="108"/>
      <c r="M2" s="108"/>
      <c r="N2" s="108"/>
    </row>
    <row r="3" spans="1:14" ht="15">
      <c r="A3" s="1"/>
      <c r="I3" s="55"/>
      <c r="J3" s="55"/>
      <c r="K3" s="21"/>
      <c r="L3" s="21"/>
      <c r="M3" s="21"/>
      <c r="N3" s="21"/>
    </row>
    <row r="4" spans="1:14" ht="15.75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0" ht="15.75">
      <c r="A5" s="2"/>
      <c r="I5" s="56"/>
      <c r="J5" s="56"/>
    </row>
    <row r="6" spans="1:14" ht="44.25" customHeight="1">
      <c r="A6" s="109" t="s">
        <v>1</v>
      </c>
      <c r="B6" s="109"/>
      <c r="C6" s="109"/>
      <c r="D6" s="109"/>
      <c r="E6" s="109"/>
      <c r="F6" s="109" t="s">
        <v>2</v>
      </c>
      <c r="G6" s="109" t="s">
        <v>3</v>
      </c>
      <c r="H6" s="141" t="s">
        <v>4</v>
      </c>
      <c r="I6" s="142"/>
      <c r="J6" s="142"/>
      <c r="K6" s="142"/>
      <c r="L6" s="142"/>
      <c r="M6" s="142"/>
      <c r="N6" s="143"/>
    </row>
    <row r="7" spans="1:14" ht="15">
      <c r="A7" s="26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109"/>
      <c r="G7" s="109"/>
      <c r="H7" s="20" t="s">
        <v>51</v>
      </c>
      <c r="I7" s="26">
        <v>2019</v>
      </c>
      <c r="J7" s="26">
        <v>2020</v>
      </c>
      <c r="K7" s="26">
        <v>2021</v>
      </c>
      <c r="L7" s="26">
        <v>2022</v>
      </c>
      <c r="M7" s="26">
        <v>2023</v>
      </c>
      <c r="N7" s="26">
        <v>2024</v>
      </c>
    </row>
    <row r="8" spans="1:14" ht="13.5" customHeight="1">
      <c r="A8" s="121" t="s">
        <v>22</v>
      </c>
      <c r="B8" s="122">
        <v>0</v>
      </c>
      <c r="C8" s="118"/>
      <c r="D8" s="118"/>
      <c r="E8" s="119"/>
      <c r="F8" s="120" t="s">
        <v>26</v>
      </c>
      <c r="G8" s="33" t="s">
        <v>23</v>
      </c>
      <c r="H8" s="62">
        <f>I8+J8+K8+L8+M8+N8</f>
        <v>88874.04115</v>
      </c>
      <c r="I8" s="63">
        <f aca="true" t="shared" si="0" ref="I8:N8">I10+I36+I47+I68+I81</f>
        <v>31258.408149999996</v>
      </c>
      <c r="J8" s="34">
        <f>J10+J36+J47+J68+J81</f>
        <v>38092.383</v>
      </c>
      <c r="K8" s="34">
        <f t="shared" si="0"/>
        <v>18823.25</v>
      </c>
      <c r="L8" s="34">
        <f t="shared" si="0"/>
        <v>700</v>
      </c>
      <c r="M8" s="34">
        <f t="shared" si="0"/>
        <v>0</v>
      </c>
      <c r="N8" s="34">
        <f t="shared" si="0"/>
        <v>0</v>
      </c>
    </row>
    <row r="9" spans="1:14" ht="60.75" customHeight="1">
      <c r="A9" s="121"/>
      <c r="B9" s="122"/>
      <c r="C9" s="118"/>
      <c r="D9" s="118"/>
      <c r="E9" s="119"/>
      <c r="F9" s="120"/>
      <c r="G9" s="35" t="s">
        <v>24</v>
      </c>
      <c r="H9" s="36"/>
      <c r="I9" s="37"/>
      <c r="J9" s="37"/>
      <c r="K9" s="37"/>
      <c r="L9" s="37"/>
      <c r="M9" s="38"/>
      <c r="N9" s="39"/>
    </row>
    <row r="10" spans="1:14" ht="13.5" customHeight="1">
      <c r="A10" s="107" t="s">
        <v>22</v>
      </c>
      <c r="B10" s="123">
        <v>1</v>
      </c>
      <c r="C10" s="107" t="s">
        <v>27</v>
      </c>
      <c r="D10" s="106"/>
      <c r="E10" s="105"/>
      <c r="F10" s="104" t="s">
        <v>53</v>
      </c>
      <c r="G10" s="64" t="s">
        <v>23</v>
      </c>
      <c r="H10" s="65">
        <f>I10+J10+K10+L10+M10+N10</f>
        <v>21220.271</v>
      </c>
      <c r="I10" s="66">
        <f aca="true" t="shared" si="1" ref="I10:N10">I12+I14+I17+I21+I30+I32+I34</f>
        <v>534.271</v>
      </c>
      <c r="J10" s="67">
        <f t="shared" si="1"/>
        <v>2462.75</v>
      </c>
      <c r="K10" s="67">
        <f t="shared" si="1"/>
        <v>18223.25</v>
      </c>
      <c r="L10" s="67">
        <f t="shared" si="1"/>
        <v>0</v>
      </c>
      <c r="M10" s="67">
        <f t="shared" si="1"/>
        <v>0</v>
      </c>
      <c r="N10" s="67">
        <f t="shared" si="1"/>
        <v>0</v>
      </c>
    </row>
    <row r="11" spans="1:14" ht="60.75" customHeight="1">
      <c r="A11" s="107"/>
      <c r="B11" s="123"/>
      <c r="C11" s="107"/>
      <c r="D11" s="106"/>
      <c r="E11" s="105"/>
      <c r="F11" s="104"/>
      <c r="G11" s="68" t="s">
        <v>24</v>
      </c>
      <c r="H11" s="69"/>
      <c r="I11" s="70"/>
      <c r="J11" s="70"/>
      <c r="K11" s="70"/>
      <c r="L11" s="70"/>
      <c r="M11" s="71"/>
      <c r="N11" s="72"/>
    </row>
    <row r="12" spans="1:14" ht="15" customHeight="1">
      <c r="A12" s="98" t="s">
        <v>22</v>
      </c>
      <c r="B12" s="101">
        <v>1</v>
      </c>
      <c r="C12" s="98" t="s">
        <v>14</v>
      </c>
      <c r="D12" s="99"/>
      <c r="E12" s="109"/>
      <c r="F12" s="97" t="s">
        <v>28</v>
      </c>
      <c r="G12" s="7" t="s">
        <v>23</v>
      </c>
      <c r="H12" s="19">
        <f>I12+J12+K12+L12+M12+N12</f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81" customHeight="1">
      <c r="A13" s="98"/>
      <c r="B13" s="101"/>
      <c r="C13" s="98"/>
      <c r="D13" s="99"/>
      <c r="E13" s="109"/>
      <c r="F13" s="97"/>
      <c r="G13" s="6" t="s">
        <v>24</v>
      </c>
      <c r="H13" s="18"/>
      <c r="I13" s="14"/>
      <c r="J13" s="14"/>
      <c r="K13" s="14"/>
      <c r="L13" s="14"/>
      <c r="M13" s="12"/>
      <c r="N13" s="13"/>
    </row>
    <row r="14" spans="1:14" ht="15" customHeight="1">
      <c r="A14" s="98" t="s">
        <v>22</v>
      </c>
      <c r="B14" s="101">
        <v>1</v>
      </c>
      <c r="C14" s="98" t="s">
        <v>15</v>
      </c>
      <c r="D14" s="99"/>
      <c r="E14" s="100"/>
      <c r="F14" s="97" t="s">
        <v>10</v>
      </c>
      <c r="G14" s="25" t="s">
        <v>23</v>
      </c>
      <c r="H14" s="19">
        <f>I14+J14+K14+L14+M14+N14</f>
        <v>0</v>
      </c>
      <c r="I14" s="15">
        <f>I16</f>
        <v>0</v>
      </c>
      <c r="J14" s="15">
        <f>J16</f>
        <v>0</v>
      </c>
      <c r="K14" s="15">
        <f>K16</f>
        <v>0</v>
      </c>
      <c r="L14" s="15">
        <v>0</v>
      </c>
      <c r="M14" s="15">
        <v>0</v>
      </c>
      <c r="N14" s="15">
        <f>N16</f>
        <v>0</v>
      </c>
    </row>
    <row r="15" spans="1:14" ht="62.25" customHeight="1">
      <c r="A15" s="98"/>
      <c r="B15" s="101"/>
      <c r="C15" s="98"/>
      <c r="D15" s="99"/>
      <c r="E15" s="100"/>
      <c r="F15" s="97"/>
      <c r="G15" s="6" t="s">
        <v>24</v>
      </c>
      <c r="H15" s="18"/>
      <c r="I15" s="14"/>
      <c r="J15" s="11"/>
      <c r="K15" s="11"/>
      <c r="L15" s="11"/>
      <c r="M15" s="12"/>
      <c r="N15" s="10"/>
    </row>
    <row r="16" spans="1:14" ht="61.5" customHeight="1">
      <c r="A16" s="4" t="s">
        <v>22</v>
      </c>
      <c r="B16" s="24">
        <v>1</v>
      </c>
      <c r="C16" s="4" t="s">
        <v>15</v>
      </c>
      <c r="D16" s="24">
        <v>1</v>
      </c>
      <c r="E16" s="23"/>
      <c r="F16" s="16" t="s">
        <v>25</v>
      </c>
      <c r="G16" s="6" t="s">
        <v>24</v>
      </c>
      <c r="H16" s="19">
        <f>I16+J16+K16+L16+M16+N16</f>
        <v>0</v>
      </c>
      <c r="I16" s="14">
        <v>0</v>
      </c>
      <c r="J16" s="79">
        <v>0</v>
      </c>
      <c r="K16" s="50">
        <v>0</v>
      </c>
      <c r="L16" s="14">
        <v>0</v>
      </c>
      <c r="M16" s="14">
        <v>0</v>
      </c>
      <c r="N16" s="14">
        <v>0</v>
      </c>
    </row>
    <row r="17" spans="1:14" ht="15">
      <c r="A17" s="98" t="s">
        <v>22</v>
      </c>
      <c r="B17" s="101">
        <v>1</v>
      </c>
      <c r="C17" s="98" t="s">
        <v>16</v>
      </c>
      <c r="D17" s="124"/>
      <c r="E17" s="100"/>
      <c r="F17" s="97" t="s">
        <v>11</v>
      </c>
      <c r="G17" s="25" t="s">
        <v>23</v>
      </c>
      <c r="H17" s="19">
        <f>I17+J17+K17+L17+M17+N17</f>
        <v>20686</v>
      </c>
      <c r="I17" s="15">
        <f>I19+I20</f>
        <v>0</v>
      </c>
      <c r="J17" s="80">
        <f>J19+J20</f>
        <v>2462.75</v>
      </c>
      <c r="K17" s="15">
        <f>K19+K20</f>
        <v>18223.25</v>
      </c>
      <c r="L17" s="15">
        <v>0</v>
      </c>
      <c r="M17" s="15">
        <f>M19+M20</f>
        <v>0</v>
      </c>
      <c r="N17" s="15">
        <f>N19+N20</f>
        <v>0</v>
      </c>
    </row>
    <row r="18" spans="1:14" ht="62.25" customHeight="1">
      <c r="A18" s="98"/>
      <c r="B18" s="101"/>
      <c r="C18" s="98"/>
      <c r="D18" s="124"/>
      <c r="E18" s="100"/>
      <c r="F18" s="97"/>
      <c r="G18" s="6" t="s">
        <v>24</v>
      </c>
      <c r="H18" s="18"/>
      <c r="I18" s="11"/>
      <c r="J18" s="81"/>
      <c r="K18" s="11"/>
      <c r="L18" s="11"/>
      <c r="M18" s="12"/>
      <c r="N18" s="10"/>
    </row>
    <row r="19" spans="1:14" ht="63.75" customHeight="1">
      <c r="A19" s="4" t="s">
        <v>22</v>
      </c>
      <c r="B19" s="24">
        <v>1</v>
      </c>
      <c r="C19" s="4" t="s">
        <v>16</v>
      </c>
      <c r="D19" s="24">
        <v>1</v>
      </c>
      <c r="E19" s="23"/>
      <c r="F19" s="16" t="s">
        <v>12</v>
      </c>
      <c r="G19" s="6" t="s">
        <v>24</v>
      </c>
      <c r="H19" s="19">
        <f>I19+J19+K19+L19+M19+N19</f>
        <v>20686</v>
      </c>
      <c r="I19" s="14">
        <v>0</v>
      </c>
      <c r="J19" s="82">
        <v>2462.75</v>
      </c>
      <c r="K19" s="14">
        <v>18223.25</v>
      </c>
      <c r="L19" s="14">
        <v>0</v>
      </c>
      <c r="M19" s="14">
        <v>0</v>
      </c>
      <c r="N19" s="14">
        <v>0</v>
      </c>
    </row>
    <row r="20" spans="1:14" ht="63" customHeight="1">
      <c r="A20" s="4" t="s">
        <v>22</v>
      </c>
      <c r="B20" s="24">
        <v>1</v>
      </c>
      <c r="C20" s="4" t="s">
        <v>16</v>
      </c>
      <c r="D20" s="24">
        <v>2</v>
      </c>
      <c r="E20" s="23"/>
      <c r="F20" s="16" t="s">
        <v>37</v>
      </c>
      <c r="G20" s="6" t="s">
        <v>24</v>
      </c>
      <c r="H20" s="19">
        <f>I20+J20+K20+L20+M20+N20</f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ht="13.5" customHeight="1">
      <c r="A21" s="98" t="s">
        <v>22</v>
      </c>
      <c r="B21" s="101">
        <v>1</v>
      </c>
      <c r="C21" s="98" t="s">
        <v>17</v>
      </c>
      <c r="D21" s="124"/>
      <c r="E21" s="100"/>
      <c r="F21" s="97" t="s">
        <v>13</v>
      </c>
      <c r="G21" s="25" t="s">
        <v>23</v>
      </c>
      <c r="H21" s="19">
        <f>I21+J21+K21+L21+M21+N21</f>
        <v>534.271</v>
      </c>
      <c r="I21" s="58">
        <f>I23+I24+I27</f>
        <v>534.271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4" ht="60.75" customHeight="1">
      <c r="A22" s="98"/>
      <c r="B22" s="101"/>
      <c r="C22" s="98"/>
      <c r="D22" s="124"/>
      <c r="E22" s="100"/>
      <c r="F22" s="97"/>
      <c r="G22" s="6" t="s">
        <v>24</v>
      </c>
      <c r="H22" s="18"/>
      <c r="I22" s="11"/>
      <c r="J22" s="11"/>
      <c r="K22" s="11"/>
      <c r="L22" s="11"/>
      <c r="M22" s="12"/>
      <c r="N22" s="10"/>
    </row>
    <row r="23" spans="1:14" ht="16.5" customHeight="1">
      <c r="A23" s="5" t="s">
        <v>22</v>
      </c>
      <c r="B23" s="23">
        <v>1</v>
      </c>
      <c r="C23" s="5" t="s">
        <v>17</v>
      </c>
      <c r="D23" s="23">
        <v>1</v>
      </c>
      <c r="E23" s="23"/>
      <c r="F23" s="116" t="s">
        <v>38</v>
      </c>
      <c r="G23" s="117"/>
      <c r="H23" s="19">
        <f aca="true" t="shared" si="2" ref="H23:H30">I23+J23+K23+L23+M23+N23</f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</row>
    <row r="24" spans="1:14" ht="30" customHeight="1">
      <c r="A24" s="125" t="s">
        <v>22</v>
      </c>
      <c r="B24" s="113">
        <v>1</v>
      </c>
      <c r="C24" s="125" t="s">
        <v>17</v>
      </c>
      <c r="D24" s="113">
        <v>2</v>
      </c>
      <c r="E24" s="113"/>
      <c r="F24" s="116" t="s">
        <v>61</v>
      </c>
      <c r="G24" s="117"/>
      <c r="H24" s="19">
        <f t="shared" si="2"/>
        <v>534.271</v>
      </c>
      <c r="I24" s="57">
        <f aca="true" t="shared" si="3" ref="I24:N24">I25+I26</f>
        <v>534.271</v>
      </c>
      <c r="J24" s="14">
        <f t="shared" si="3"/>
        <v>0</v>
      </c>
      <c r="K24" s="14">
        <f t="shared" si="3"/>
        <v>0</v>
      </c>
      <c r="L24" s="14">
        <f t="shared" si="3"/>
        <v>0</v>
      </c>
      <c r="M24" s="14">
        <f t="shared" si="3"/>
        <v>0</v>
      </c>
      <c r="N24" s="14">
        <f t="shared" si="3"/>
        <v>0</v>
      </c>
    </row>
    <row r="25" spans="1:14" ht="37.5" customHeight="1">
      <c r="A25" s="85"/>
      <c r="B25" s="87"/>
      <c r="C25" s="85"/>
      <c r="D25" s="87"/>
      <c r="E25" s="87"/>
      <c r="F25" s="114" t="s">
        <v>63</v>
      </c>
      <c r="G25" s="114"/>
      <c r="H25" s="19">
        <f t="shared" si="2"/>
        <v>507.5</v>
      </c>
      <c r="I25" s="50">
        <v>507.5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1:14" ht="42" customHeight="1">
      <c r="A26" s="86"/>
      <c r="B26" s="88"/>
      <c r="C26" s="86"/>
      <c r="D26" s="88"/>
      <c r="E26" s="88"/>
      <c r="F26" s="115" t="s">
        <v>64</v>
      </c>
      <c r="G26" s="115"/>
      <c r="H26" s="19">
        <f t="shared" si="2"/>
        <v>26.771</v>
      </c>
      <c r="I26" s="57">
        <v>26.771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</row>
    <row r="27" spans="1:14" ht="17.25" customHeight="1">
      <c r="A27" s="125" t="s">
        <v>22</v>
      </c>
      <c r="B27" s="113">
        <v>1</v>
      </c>
      <c r="C27" s="125" t="s">
        <v>17</v>
      </c>
      <c r="D27" s="113">
        <v>3</v>
      </c>
      <c r="E27" s="113"/>
      <c r="F27" s="116" t="s">
        <v>62</v>
      </c>
      <c r="G27" s="117"/>
      <c r="H27" s="19">
        <f t="shared" si="2"/>
        <v>0</v>
      </c>
      <c r="I27" s="14">
        <f aca="true" t="shared" si="4" ref="I27:N27">I28+I29</f>
        <v>0</v>
      </c>
      <c r="J27" s="14">
        <f t="shared" si="4"/>
        <v>0</v>
      </c>
      <c r="K27" s="14">
        <f t="shared" si="4"/>
        <v>0</v>
      </c>
      <c r="L27" s="14">
        <f t="shared" si="4"/>
        <v>0</v>
      </c>
      <c r="M27" s="14">
        <f t="shared" si="4"/>
        <v>0</v>
      </c>
      <c r="N27" s="14">
        <f t="shared" si="4"/>
        <v>0</v>
      </c>
    </row>
    <row r="28" spans="1:14" ht="40.5" customHeight="1">
      <c r="A28" s="85"/>
      <c r="B28" s="87"/>
      <c r="C28" s="85"/>
      <c r="D28" s="87"/>
      <c r="E28" s="87"/>
      <c r="F28" s="114" t="s">
        <v>63</v>
      </c>
      <c r="G28" s="114"/>
      <c r="H28" s="19">
        <f t="shared" si="2"/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</row>
    <row r="29" spans="1:14" ht="42" customHeight="1">
      <c r="A29" s="86"/>
      <c r="B29" s="88"/>
      <c r="C29" s="86"/>
      <c r="D29" s="88"/>
      <c r="E29" s="88"/>
      <c r="F29" s="115" t="s">
        <v>64</v>
      </c>
      <c r="G29" s="115"/>
      <c r="H29" s="19">
        <f t="shared" si="2"/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ht="15">
      <c r="A30" s="98" t="s">
        <v>22</v>
      </c>
      <c r="B30" s="101">
        <v>1</v>
      </c>
      <c r="C30" s="98" t="s">
        <v>18</v>
      </c>
      <c r="D30" s="124"/>
      <c r="E30" s="100"/>
      <c r="F30" s="97" t="s">
        <v>21</v>
      </c>
      <c r="G30" s="25" t="s">
        <v>23</v>
      </c>
      <c r="H30" s="19">
        <f t="shared" si="2"/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14" ht="67.5" customHeight="1">
      <c r="A31" s="98"/>
      <c r="B31" s="101"/>
      <c r="C31" s="98"/>
      <c r="D31" s="124"/>
      <c r="E31" s="100"/>
      <c r="F31" s="97"/>
      <c r="G31" s="6" t="s">
        <v>24</v>
      </c>
      <c r="H31" s="18"/>
      <c r="I31" s="14"/>
      <c r="J31" s="14"/>
      <c r="K31" s="14"/>
      <c r="L31" s="14"/>
      <c r="M31" s="9"/>
      <c r="N31" s="10"/>
    </row>
    <row r="32" spans="1:14" ht="13.5" customHeight="1">
      <c r="A32" s="111" t="s">
        <v>22</v>
      </c>
      <c r="B32" s="109">
        <v>1</v>
      </c>
      <c r="C32" s="111" t="s">
        <v>20</v>
      </c>
      <c r="D32" s="100"/>
      <c r="E32" s="100"/>
      <c r="F32" s="97" t="s">
        <v>19</v>
      </c>
      <c r="G32" s="25" t="s">
        <v>23</v>
      </c>
      <c r="H32" s="19">
        <f>I32+J32+K32+L32+M32+N32</f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</row>
    <row r="33" spans="1:14" ht="60.75" customHeight="1">
      <c r="A33" s="111"/>
      <c r="B33" s="109"/>
      <c r="C33" s="111"/>
      <c r="D33" s="100"/>
      <c r="E33" s="100"/>
      <c r="F33" s="97"/>
      <c r="G33" s="6" t="s">
        <v>24</v>
      </c>
      <c r="H33" s="18"/>
      <c r="I33" s="14"/>
      <c r="J33" s="14"/>
      <c r="K33" s="14"/>
      <c r="L33" s="14"/>
      <c r="M33" s="9"/>
      <c r="N33" s="10"/>
    </row>
    <row r="34" spans="1:14" ht="15" customHeight="1">
      <c r="A34" s="111" t="s">
        <v>22</v>
      </c>
      <c r="B34" s="109">
        <v>1</v>
      </c>
      <c r="C34" s="111" t="s">
        <v>22</v>
      </c>
      <c r="D34" s="100"/>
      <c r="E34" s="100"/>
      <c r="F34" s="97" t="s">
        <v>39</v>
      </c>
      <c r="G34" s="25" t="s">
        <v>23</v>
      </c>
      <c r="H34" s="19">
        <f>I34+J34+K34+L34+M34+N34</f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60.75" customHeight="1">
      <c r="A35" s="111"/>
      <c r="B35" s="109"/>
      <c r="C35" s="111"/>
      <c r="D35" s="100"/>
      <c r="E35" s="100"/>
      <c r="F35" s="97"/>
      <c r="G35" s="6" t="s">
        <v>24</v>
      </c>
      <c r="H35" s="18"/>
      <c r="I35" s="14"/>
      <c r="J35" s="14"/>
      <c r="K35" s="14"/>
      <c r="L35" s="14"/>
      <c r="M35" s="9"/>
      <c r="N35" s="10"/>
    </row>
    <row r="36" spans="1:18" ht="16.5" customHeight="1">
      <c r="A36" s="135" t="s">
        <v>22</v>
      </c>
      <c r="B36" s="105">
        <v>2</v>
      </c>
      <c r="C36" s="135" t="s">
        <v>27</v>
      </c>
      <c r="D36" s="136"/>
      <c r="E36" s="106"/>
      <c r="F36" s="126" t="s">
        <v>54</v>
      </c>
      <c r="G36" s="73" t="s">
        <v>23</v>
      </c>
      <c r="H36" s="65">
        <f>I36+J36+K36+L36+M36+N36</f>
        <v>5344.6062</v>
      </c>
      <c r="I36" s="74">
        <f aca="true" t="shared" si="5" ref="I36:N36">I38+I42</f>
        <v>4194.6062</v>
      </c>
      <c r="J36" s="67">
        <f t="shared" si="5"/>
        <v>150</v>
      </c>
      <c r="K36" s="67">
        <f t="shared" si="5"/>
        <v>500</v>
      </c>
      <c r="L36" s="67">
        <f t="shared" si="5"/>
        <v>500</v>
      </c>
      <c r="M36" s="67">
        <f t="shared" si="5"/>
        <v>0</v>
      </c>
      <c r="N36" s="67">
        <f t="shared" si="5"/>
        <v>0</v>
      </c>
      <c r="P36" s="3"/>
      <c r="Q36" s="3"/>
      <c r="R36" s="3"/>
    </row>
    <row r="37" spans="1:14" ht="63" customHeight="1">
      <c r="A37" s="135"/>
      <c r="B37" s="105"/>
      <c r="C37" s="135"/>
      <c r="D37" s="136"/>
      <c r="E37" s="106"/>
      <c r="F37" s="126"/>
      <c r="G37" s="68" t="s">
        <v>24</v>
      </c>
      <c r="H37" s="69"/>
      <c r="I37" s="70"/>
      <c r="J37" s="70"/>
      <c r="K37" s="70"/>
      <c r="L37" s="70"/>
      <c r="M37" s="75"/>
      <c r="N37" s="76"/>
    </row>
    <row r="38" spans="1:14" ht="15" customHeight="1">
      <c r="A38" s="111" t="s">
        <v>22</v>
      </c>
      <c r="B38" s="109">
        <v>2</v>
      </c>
      <c r="C38" s="111" t="s">
        <v>14</v>
      </c>
      <c r="D38" s="112"/>
      <c r="E38" s="99"/>
      <c r="F38" s="97" t="s">
        <v>35</v>
      </c>
      <c r="G38" s="7" t="s">
        <v>23</v>
      </c>
      <c r="H38" s="19">
        <f>I38+J38+K38+L38+M38+N38</f>
        <v>1544.491</v>
      </c>
      <c r="I38" s="58">
        <f aca="true" t="shared" si="6" ref="I38:N38">I40+I41</f>
        <v>394.491</v>
      </c>
      <c r="J38" s="83">
        <f t="shared" si="6"/>
        <v>150</v>
      </c>
      <c r="K38" s="8">
        <f t="shared" si="6"/>
        <v>500</v>
      </c>
      <c r="L38" s="8">
        <f t="shared" si="6"/>
        <v>500</v>
      </c>
      <c r="M38" s="8">
        <f t="shared" si="6"/>
        <v>0</v>
      </c>
      <c r="N38" s="8">
        <f t="shared" si="6"/>
        <v>0</v>
      </c>
    </row>
    <row r="39" spans="1:14" ht="76.5" customHeight="1">
      <c r="A39" s="111"/>
      <c r="B39" s="109"/>
      <c r="C39" s="111"/>
      <c r="D39" s="112"/>
      <c r="E39" s="99"/>
      <c r="F39" s="97"/>
      <c r="G39" s="6" t="s">
        <v>24</v>
      </c>
      <c r="H39" s="18"/>
      <c r="I39" s="50"/>
      <c r="J39" s="84"/>
      <c r="K39" s="14"/>
      <c r="L39" s="14"/>
      <c r="M39" s="9"/>
      <c r="N39" s="10"/>
    </row>
    <row r="40" spans="1:14" ht="101.25" customHeight="1">
      <c r="A40" s="5" t="s">
        <v>22</v>
      </c>
      <c r="B40" s="23">
        <v>2</v>
      </c>
      <c r="C40" s="5" t="s">
        <v>14</v>
      </c>
      <c r="D40" s="24">
        <v>1</v>
      </c>
      <c r="E40" s="22"/>
      <c r="F40" s="16" t="s">
        <v>29</v>
      </c>
      <c r="G40" s="6" t="s">
        <v>24</v>
      </c>
      <c r="H40" s="19">
        <f>I40+J40+K40+L40+M40+N40</f>
        <v>202.491</v>
      </c>
      <c r="I40" s="57">
        <v>202.491</v>
      </c>
      <c r="J40" s="84">
        <v>0</v>
      </c>
      <c r="K40" s="14">
        <v>0</v>
      </c>
      <c r="L40" s="14">
        <v>0</v>
      </c>
      <c r="M40" s="14">
        <v>0</v>
      </c>
      <c r="N40" s="14">
        <v>0</v>
      </c>
    </row>
    <row r="41" spans="1:14" ht="87.75" customHeight="1">
      <c r="A41" s="5" t="s">
        <v>22</v>
      </c>
      <c r="B41" s="23">
        <v>2</v>
      </c>
      <c r="C41" s="5" t="s">
        <v>14</v>
      </c>
      <c r="D41" s="24">
        <v>2</v>
      </c>
      <c r="E41" s="22"/>
      <c r="F41" s="16" t="s">
        <v>40</v>
      </c>
      <c r="G41" s="6" t="s">
        <v>24</v>
      </c>
      <c r="H41" s="19">
        <f>I41+J41+K41+L41+M41+N41</f>
        <v>1342</v>
      </c>
      <c r="I41" s="50">
        <v>192</v>
      </c>
      <c r="J41" s="84">
        <v>150</v>
      </c>
      <c r="K41" s="14">
        <v>500</v>
      </c>
      <c r="L41" s="14">
        <v>500</v>
      </c>
      <c r="M41" s="14">
        <v>0</v>
      </c>
      <c r="N41" s="14">
        <v>0</v>
      </c>
    </row>
    <row r="42" spans="1:14" ht="15" customHeight="1">
      <c r="A42" s="111" t="s">
        <v>22</v>
      </c>
      <c r="B42" s="109">
        <v>2</v>
      </c>
      <c r="C42" s="111" t="s">
        <v>15</v>
      </c>
      <c r="D42" s="101"/>
      <c r="E42" s="99"/>
      <c r="F42" s="97" t="s">
        <v>36</v>
      </c>
      <c r="G42" s="7" t="s">
        <v>23</v>
      </c>
      <c r="H42" s="32">
        <f>I42+J42+K42+L42+M42+N42</f>
        <v>3800.1152</v>
      </c>
      <c r="I42" s="31">
        <f>I44</f>
        <v>3800.1152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69" customHeight="1">
      <c r="A43" s="111"/>
      <c r="B43" s="109"/>
      <c r="C43" s="111"/>
      <c r="D43" s="101"/>
      <c r="E43" s="99"/>
      <c r="F43" s="97"/>
      <c r="G43" s="6" t="s">
        <v>24</v>
      </c>
      <c r="H43" s="18"/>
      <c r="I43" s="14"/>
      <c r="J43" s="14"/>
      <c r="K43" s="14"/>
      <c r="L43" s="14"/>
      <c r="M43" s="9"/>
      <c r="N43" s="10"/>
    </row>
    <row r="44" spans="1:14" ht="27" customHeight="1">
      <c r="A44" s="127" t="s">
        <v>22</v>
      </c>
      <c r="B44" s="144">
        <v>2</v>
      </c>
      <c r="C44" s="127" t="s">
        <v>15</v>
      </c>
      <c r="D44" s="130">
        <v>1</v>
      </c>
      <c r="E44" s="133"/>
      <c r="F44" s="93" t="s">
        <v>59</v>
      </c>
      <c r="G44" s="94"/>
      <c r="H44" s="30">
        <f>I44+J44+K44+L44+M44+N44</f>
        <v>3800.1152</v>
      </c>
      <c r="I44" s="59">
        <f>I45+I46</f>
        <v>3800.1152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</row>
    <row r="45" spans="1:14" ht="37.5" customHeight="1">
      <c r="A45" s="128"/>
      <c r="B45" s="145"/>
      <c r="C45" s="128"/>
      <c r="D45" s="131"/>
      <c r="E45" s="91"/>
      <c r="F45" s="114" t="s">
        <v>57</v>
      </c>
      <c r="G45" s="114"/>
      <c r="H45" s="30">
        <f>I45+J45+K45+L45+M45+N45</f>
        <v>3762.114</v>
      </c>
      <c r="I45" s="59">
        <v>3762.114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</row>
    <row r="46" spans="1:14" ht="38.25" customHeight="1">
      <c r="A46" s="129"/>
      <c r="B46" s="146"/>
      <c r="C46" s="129"/>
      <c r="D46" s="132"/>
      <c r="E46" s="92"/>
      <c r="F46" s="115" t="s">
        <v>58</v>
      </c>
      <c r="G46" s="115"/>
      <c r="H46" s="30">
        <f>I46+J46+K46+L46+M46+N46</f>
        <v>38.0012</v>
      </c>
      <c r="I46" s="60">
        <v>38.0012</v>
      </c>
      <c r="J46" s="14">
        <v>0</v>
      </c>
      <c r="K46" s="14">
        <v>0</v>
      </c>
      <c r="L46" s="14">
        <v>0</v>
      </c>
      <c r="M46" s="14">
        <v>0</v>
      </c>
      <c r="N46" s="17">
        <v>0</v>
      </c>
    </row>
    <row r="47" spans="1:14" ht="15" customHeight="1">
      <c r="A47" s="135" t="s">
        <v>22</v>
      </c>
      <c r="B47" s="105">
        <v>3</v>
      </c>
      <c r="C47" s="135" t="s">
        <v>27</v>
      </c>
      <c r="D47" s="136"/>
      <c r="E47" s="106"/>
      <c r="F47" s="126" t="s">
        <v>55</v>
      </c>
      <c r="G47" s="64" t="s">
        <v>23</v>
      </c>
      <c r="H47" s="77">
        <f aca="true" t="shared" si="7" ref="H47:N47">H49+H58+H66</f>
        <v>58076.51395</v>
      </c>
      <c r="I47" s="78">
        <f t="shared" si="7"/>
        <v>25797.513949999997</v>
      </c>
      <c r="J47" s="77">
        <f>J49+J58+J66</f>
        <v>34429.633</v>
      </c>
      <c r="K47" s="77">
        <f t="shared" si="7"/>
        <v>0</v>
      </c>
      <c r="L47" s="77">
        <f t="shared" si="7"/>
        <v>0</v>
      </c>
      <c r="M47" s="77">
        <f t="shared" si="7"/>
        <v>0</v>
      </c>
      <c r="N47" s="77">
        <f t="shared" si="7"/>
        <v>0</v>
      </c>
    </row>
    <row r="48" spans="1:14" ht="66" customHeight="1">
      <c r="A48" s="135"/>
      <c r="B48" s="105"/>
      <c r="C48" s="135"/>
      <c r="D48" s="136"/>
      <c r="E48" s="106"/>
      <c r="F48" s="126"/>
      <c r="G48" s="68" t="s">
        <v>24</v>
      </c>
      <c r="H48" s="69"/>
      <c r="I48" s="70"/>
      <c r="J48" s="70"/>
      <c r="K48" s="70"/>
      <c r="L48" s="70"/>
      <c r="M48" s="75"/>
      <c r="N48" s="76"/>
    </row>
    <row r="49" spans="1:14" ht="15" customHeight="1">
      <c r="A49" s="111" t="s">
        <v>22</v>
      </c>
      <c r="B49" s="109">
        <v>3</v>
      </c>
      <c r="C49" s="111" t="s">
        <v>14</v>
      </c>
      <c r="D49" s="112"/>
      <c r="E49" s="99"/>
      <c r="F49" s="97" t="s">
        <v>30</v>
      </c>
      <c r="G49" s="25" t="s">
        <v>23</v>
      </c>
      <c r="H49" s="51">
        <f>H51</f>
        <v>4499.990949999999</v>
      </c>
      <c r="I49" s="52">
        <f>I51</f>
        <v>4499.990949999999</v>
      </c>
      <c r="J49" s="80">
        <f>J51+J55</f>
        <v>2150.633</v>
      </c>
      <c r="K49" s="8">
        <v>0</v>
      </c>
      <c r="L49" s="8">
        <v>0</v>
      </c>
      <c r="M49" s="8">
        <v>0</v>
      </c>
      <c r="N49" s="8">
        <v>0</v>
      </c>
    </row>
    <row r="50" spans="1:14" ht="66" customHeight="1">
      <c r="A50" s="111"/>
      <c r="B50" s="109"/>
      <c r="C50" s="111"/>
      <c r="D50" s="112"/>
      <c r="E50" s="99"/>
      <c r="F50" s="97"/>
      <c r="G50" s="6" t="s">
        <v>24</v>
      </c>
      <c r="H50" s="18"/>
      <c r="I50" s="50"/>
      <c r="J50" s="79"/>
      <c r="K50" s="14"/>
      <c r="L50" s="14"/>
      <c r="M50" s="9"/>
      <c r="N50" s="10"/>
    </row>
    <row r="51" spans="1:14" ht="15">
      <c r="A51" s="125" t="s">
        <v>22</v>
      </c>
      <c r="B51" s="113">
        <v>3</v>
      </c>
      <c r="C51" s="125" t="s">
        <v>14</v>
      </c>
      <c r="D51" s="134">
        <v>1</v>
      </c>
      <c r="E51" s="133"/>
      <c r="F51" s="93" t="s">
        <v>68</v>
      </c>
      <c r="G51" s="94"/>
      <c r="H51" s="42">
        <f>I51+J51+K51+L51+M51+N51</f>
        <v>4499.990949999999</v>
      </c>
      <c r="I51" s="53">
        <f>I52+I53+I54</f>
        <v>4499.990949999999</v>
      </c>
      <c r="J51" s="79">
        <v>0</v>
      </c>
      <c r="K51" s="14">
        <v>0</v>
      </c>
      <c r="L51" s="14">
        <v>0</v>
      </c>
      <c r="M51" s="14">
        <v>0</v>
      </c>
      <c r="N51" s="14">
        <v>0</v>
      </c>
    </row>
    <row r="52" spans="1:14" ht="15">
      <c r="A52" s="85"/>
      <c r="B52" s="87"/>
      <c r="C52" s="85"/>
      <c r="D52" s="89"/>
      <c r="E52" s="91"/>
      <c r="F52" s="138" t="s">
        <v>67</v>
      </c>
      <c r="G52" s="139"/>
      <c r="H52" s="42">
        <f>I52+J52+K52+L52+M52+N52</f>
        <v>4035.5</v>
      </c>
      <c r="I52" s="53">
        <v>4035.5</v>
      </c>
      <c r="J52" s="79">
        <v>0</v>
      </c>
      <c r="K52" s="14">
        <v>0</v>
      </c>
      <c r="L52" s="14">
        <v>0</v>
      </c>
      <c r="M52" s="14">
        <v>0</v>
      </c>
      <c r="N52" s="14">
        <v>0</v>
      </c>
    </row>
    <row r="53" spans="1:14" ht="36.75" customHeight="1">
      <c r="A53" s="85"/>
      <c r="B53" s="87"/>
      <c r="C53" s="85"/>
      <c r="D53" s="89"/>
      <c r="E53" s="91"/>
      <c r="F53" s="114" t="s">
        <v>57</v>
      </c>
      <c r="G53" s="114"/>
      <c r="H53" s="42">
        <v>455.8861</v>
      </c>
      <c r="I53" s="53">
        <v>455.8861</v>
      </c>
      <c r="J53" s="79">
        <v>0</v>
      </c>
      <c r="K53" s="14">
        <v>0</v>
      </c>
      <c r="L53" s="14">
        <v>0</v>
      </c>
      <c r="M53" s="14">
        <v>0</v>
      </c>
      <c r="N53" s="14">
        <v>0</v>
      </c>
    </row>
    <row r="54" spans="1:14" ht="35.25" customHeight="1">
      <c r="A54" s="85"/>
      <c r="B54" s="87"/>
      <c r="C54" s="85"/>
      <c r="D54" s="89"/>
      <c r="E54" s="91"/>
      <c r="F54" s="115" t="s">
        <v>58</v>
      </c>
      <c r="G54" s="115"/>
      <c r="H54" s="41">
        <v>8.60485</v>
      </c>
      <c r="I54" s="54">
        <v>8.60485</v>
      </c>
      <c r="J54" s="79">
        <v>0</v>
      </c>
      <c r="K54" s="14">
        <v>0</v>
      </c>
      <c r="L54" s="14">
        <v>0</v>
      </c>
      <c r="M54" s="14">
        <v>0</v>
      </c>
      <c r="N54" s="14">
        <v>0</v>
      </c>
    </row>
    <row r="55" spans="1:14" ht="28.5" customHeight="1">
      <c r="A55" s="85" t="s">
        <v>22</v>
      </c>
      <c r="B55" s="87">
        <v>3</v>
      </c>
      <c r="C55" s="85" t="s">
        <v>14</v>
      </c>
      <c r="D55" s="89">
        <v>2</v>
      </c>
      <c r="E55" s="91"/>
      <c r="F55" s="93" t="s">
        <v>69</v>
      </c>
      <c r="G55" s="94"/>
      <c r="H55" s="41">
        <f>I55+J55+K55+L55+M55+N55</f>
        <v>2150.633</v>
      </c>
      <c r="I55" s="54">
        <v>0</v>
      </c>
      <c r="J55" s="82">
        <f>J56+J57</f>
        <v>2150.633</v>
      </c>
      <c r="K55" s="14">
        <v>0</v>
      </c>
      <c r="L55" s="14">
        <v>0</v>
      </c>
      <c r="M55" s="14">
        <v>0</v>
      </c>
      <c r="N55" s="14">
        <v>0</v>
      </c>
    </row>
    <row r="56" spans="1:14" ht="42.75" customHeight="1">
      <c r="A56" s="85"/>
      <c r="B56" s="87"/>
      <c r="C56" s="85"/>
      <c r="D56" s="89"/>
      <c r="E56" s="91"/>
      <c r="F56" s="95" t="s">
        <v>42</v>
      </c>
      <c r="G56" s="95"/>
      <c r="H56" s="41">
        <f>I56+J56+K56+L56+M56+N56</f>
        <v>1699</v>
      </c>
      <c r="I56" s="54">
        <v>0</v>
      </c>
      <c r="J56" s="79">
        <v>1699</v>
      </c>
      <c r="K56" s="14">
        <v>0</v>
      </c>
      <c r="L56" s="14">
        <v>0</v>
      </c>
      <c r="M56" s="14">
        <v>0</v>
      </c>
      <c r="N56" s="14">
        <v>0</v>
      </c>
    </row>
    <row r="57" spans="1:14" ht="42.75" customHeight="1">
      <c r="A57" s="86"/>
      <c r="B57" s="88"/>
      <c r="C57" s="86"/>
      <c r="D57" s="90"/>
      <c r="E57" s="92"/>
      <c r="F57" s="96" t="s">
        <v>43</v>
      </c>
      <c r="G57" s="96"/>
      <c r="H57" s="41">
        <f>I57+J57+K57+L57+M57+N57</f>
        <v>451.633</v>
      </c>
      <c r="I57" s="54">
        <v>0</v>
      </c>
      <c r="J57" s="82">
        <v>451.633</v>
      </c>
      <c r="K57" s="14">
        <v>0</v>
      </c>
      <c r="L57" s="14">
        <v>0</v>
      </c>
      <c r="M57" s="14">
        <v>0</v>
      </c>
      <c r="N57" s="14">
        <v>0</v>
      </c>
    </row>
    <row r="58" spans="1:14" ht="15" customHeight="1">
      <c r="A58" s="111" t="s">
        <v>22</v>
      </c>
      <c r="B58" s="109">
        <v>3</v>
      </c>
      <c r="C58" s="111" t="s">
        <v>15</v>
      </c>
      <c r="D58" s="112"/>
      <c r="E58" s="99"/>
      <c r="F58" s="97" t="s">
        <v>31</v>
      </c>
      <c r="G58" s="25" t="s">
        <v>23</v>
      </c>
      <c r="H58" s="19">
        <f>I58+J58+K58+L58+M58+N58</f>
        <v>53576.523</v>
      </c>
      <c r="I58" s="58">
        <f aca="true" t="shared" si="8" ref="I58:N58">I60+I63</f>
        <v>21297.522999999997</v>
      </c>
      <c r="J58" s="15">
        <f t="shared" si="8"/>
        <v>32279</v>
      </c>
      <c r="K58" s="15">
        <f t="shared" si="8"/>
        <v>0</v>
      </c>
      <c r="L58" s="15">
        <f t="shared" si="8"/>
        <v>0</v>
      </c>
      <c r="M58" s="15">
        <f t="shared" si="8"/>
        <v>0</v>
      </c>
      <c r="N58" s="15">
        <f t="shared" si="8"/>
        <v>0</v>
      </c>
    </row>
    <row r="59" spans="1:14" ht="66" customHeight="1">
      <c r="A59" s="111"/>
      <c r="B59" s="109"/>
      <c r="C59" s="111"/>
      <c r="D59" s="112"/>
      <c r="E59" s="99"/>
      <c r="F59" s="97"/>
      <c r="G59" s="6" t="s">
        <v>24</v>
      </c>
      <c r="H59" s="18"/>
      <c r="I59" s="50"/>
      <c r="J59" s="14"/>
      <c r="K59" s="14"/>
      <c r="L59" s="14"/>
      <c r="M59" s="9"/>
      <c r="N59" s="10"/>
    </row>
    <row r="60" spans="1:14" ht="24.75" customHeight="1">
      <c r="A60" s="137" t="s">
        <v>22</v>
      </c>
      <c r="B60" s="100">
        <v>3</v>
      </c>
      <c r="C60" s="137" t="s">
        <v>15</v>
      </c>
      <c r="D60" s="112">
        <v>1</v>
      </c>
      <c r="E60" s="99"/>
      <c r="F60" s="100" t="s">
        <v>41</v>
      </c>
      <c r="G60" s="100"/>
      <c r="H60" s="19">
        <f>I60+J60+K60+L60+M60+N60</f>
        <v>51185.993</v>
      </c>
      <c r="I60" s="57">
        <f aca="true" t="shared" si="9" ref="I60:N60">I61+I62</f>
        <v>18906.993</v>
      </c>
      <c r="J60" s="14">
        <f t="shared" si="9"/>
        <v>32279</v>
      </c>
      <c r="K60" s="14">
        <f t="shared" si="9"/>
        <v>0</v>
      </c>
      <c r="L60" s="14">
        <f t="shared" si="9"/>
        <v>0</v>
      </c>
      <c r="M60" s="14">
        <f t="shared" si="9"/>
        <v>0</v>
      </c>
      <c r="N60" s="14">
        <f t="shared" si="9"/>
        <v>0</v>
      </c>
    </row>
    <row r="61" spans="1:14" ht="42" customHeight="1">
      <c r="A61" s="137"/>
      <c r="B61" s="100"/>
      <c r="C61" s="137"/>
      <c r="D61" s="112"/>
      <c r="E61" s="99"/>
      <c r="F61" s="95" t="s">
        <v>42</v>
      </c>
      <c r="G61" s="95"/>
      <c r="H61" s="19">
        <f>I61+J61+K61+L61+M61+N61</f>
        <v>40436</v>
      </c>
      <c r="I61" s="50">
        <v>14936</v>
      </c>
      <c r="J61" s="14">
        <v>25500</v>
      </c>
      <c r="K61" s="14">
        <v>0</v>
      </c>
      <c r="L61" s="14">
        <v>0</v>
      </c>
      <c r="M61" s="14">
        <v>0</v>
      </c>
      <c r="N61" s="14">
        <v>0</v>
      </c>
    </row>
    <row r="62" spans="1:14" ht="44.25" customHeight="1">
      <c r="A62" s="137"/>
      <c r="B62" s="100"/>
      <c r="C62" s="137"/>
      <c r="D62" s="112"/>
      <c r="E62" s="99"/>
      <c r="F62" s="96" t="s">
        <v>43</v>
      </c>
      <c r="G62" s="96"/>
      <c r="H62" s="19">
        <f>I62+J62+K62+L62+M62+N62</f>
        <v>10749.993</v>
      </c>
      <c r="I62" s="61">
        <v>3970.993</v>
      </c>
      <c r="J62" s="14">
        <v>6779</v>
      </c>
      <c r="K62" s="14">
        <v>0</v>
      </c>
      <c r="L62" s="14">
        <v>0</v>
      </c>
      <c r="M62" s="14">
        <v>0</v>
      </c>
      <c r="N62" s="17">
        <v>0</v>
      </c>
    </row>
    <row r="63" spans="1:14" ht="44.25" customHeight="1">
      <c r="A63" s="125" t="s">
        <v>22</v>
      </c>
      <c r="B63" s="113">
        <v>3</v>
      </c>
      <c r="C63" s="125" t="s">
        <v>15</v>
      </c>
      <c r="D63" s="134">
        <v>2</v>
      </c>
      <c r="E63" s="133"/>
      <c r="F63" s="100" t="s">
        <v>66</v>
      </c>
      <c r="G63" s="100"/>
      <c r="H63" s="19">
        <f>I63</f>
        <v>2390.5299999999997</v>
      </c>
      <c r="I63" s="50">
        <f>I64+I65</f>
        <v>2390.5299999999997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</row>
    <row r="64" spans="1:14" ht="44.25" customHeight="1">
      <c r="A64" s="85"/>
      <c r="B64" s="87"/>
      <c r="C64" s="85"/>
      <c r="D64" s="89"/>
      <c r="E64" s="91"/>
      <c r="F64" s="95" t="s">
        <v>42</v>
      </c>
      <c r="G64" s="95"/>
      <c r="H64" s="19">
        <f>I64</f>
        <v>1888.5</v>
      </c>
      <c r="I64" s="50">
        <v>1888.5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</row>
    <row r="65" spans="1:14" ht="44.25" customHeight="1">
      <c r="A65" s="86"/>
      <c r="B65" s="88"/>
      <c r="C65" s="86"/>
      <c r="D65" s="90"/>
      <c r="E65" s="92"/>
      <c r="F65" s="96" t="s">
        <v>43</v>
      </c>
      <c r="G65" s="96"/>
      <c r="H65" s="19">
        <f>I65</f>
        <v>502.03</v>
      </c>
      <c r="I65" s="50">
        <v>502.03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</row>
    <row r="66" spans="1:14" ht="15" customHeight="1">
      <c r="A66" s="111" t="s">
        <v>22</v>
      </c>
      <c r="B66" s="109">
        <v>3</v>
      </c>
      <c r="C66" s="111" t="s">
        <v>16</v>
      </c>
      <c r="D66" s="112"/>
      <c r="E66" s="99"/>
      <c r="F66" s="97" t="s">
        <v>32</v>
      </c>
      <c r="G66" s="25" t="s">
        <v>23</v>
      </c>
      <c r="H66" s="19">
        <f>I66+J66+K66+L66+M66+N66</f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66" customHeight="1">
      <c r="A67" s="111"/>
      <c r="B67" s="109"/>
      <c r="C67" s="111"/>
      <c r="D67" s="112"/>
      <c r="E67" s="99"/>
      <c r="F67" s="97"/>
      <c r="G67" s="6" t="s">
        <v>24</v>
      </c>
      <c r="H67" s="18"/>
      <c r="I67" s="14"/>
      <c r="J67" s="14"/>
      <c r="K67" s="14"/>
      <c r="L67" s="14"/>
      <c r="M67" s="9"/>
      <c r="N67" s="10"/>
    </row>
    <row r="68" spans="1:14" ht="15" customHeight="1">
      <c r="A68" s="135" t="s">
        <v>22</v>
      </c>
      <c r="B68" s="105">
        <v>4</v>
      </c>
      <c r="C68" s="135" t="s">
        <v>27</v>
      </c>
      <c r="D68" s="136"/>
      <c r="E68" s="106"/>
      <c r="F68" s="126" t="s">
        <v>44</v>
      </c>
      <c r="G68" s="73" t="s">
        <v>23</v>
      </c>
      <c r="H68" s="65">
        <f>I68+J68+K68+L68+M68+N68</f>
        <v>1932.017</v>
      </c>
      <c r="I68" s="67">
        <f aca="true" t="shared" si="10" ref="I68:N68">I70+I75+I78</f>
        <v>732.017</v>
      </c>
      <c r="J68" s="67">
        <f t="shared" si="10"/>
        <v>1050</v>
      </c>
      <c r="K68" s="67">
        <f t="shared" si="10"/>
        <v>50</v>
      </c>
      <c r="L68" s="67">
        <f t="shared" si="10"/>
        <v>100</v>
      </c>
      <c r="M68" s="67">
        <f t="shared" si="10"/>
        <v>0</v>
      </c>
      <c r="N68" s="67">
        <f t="shared" si="10"/>
        <v>0</v>
      </c>
    </row>
    <row r="69" spans="1:14" ht="66" customHeight="1">
      <c r="A69" s="135"/>
      <c r="B69" s="105"/>
      <c r="C69" s="135"/>
      <c r="D69" s="136"/>
      <c r="E69" s="106"/>
      <c r="F69" s="126"/>
      <c r="G69" s="68" t="s">
        <v>24</v>
      </c>
      <c r="H69" s="69"/>
      <c r="I69" s="70"/>
      <c r="J69" s="70"/>
      <c r="K69" s="70"/>
      <c r="L69" s="70"/>
      <c r="M69" s="75"/>
      <c r="N69" s="76"/>
    </row>
    <row r="70" spans="1:14" ht="15" customHeight="1">
      <c r="A70" s="111" t="s">
        <v>22</v>
      </c>
      <c r="B70" s="109">
        <v>4</v>
      </c>
      <c r="C70" s="111" t="s">
        <v>14</v>
      </c>
      <c r="D70" s="112"/>
      <c r="E70" s="99"/>
      <c r="F70" s="97" t="s">
        <v>45</v>
      </c>
      <c r="G70" s="7" t="s">
        <v>23</v>
      </c>
      <c r="H70" s="19">
        <f>I70+J70+K70+L70+M70+N70</f>
        <v>0</v>
      </c>
      <c r="I70" s="8">
        <f aca="true" t="shared" si="11" ref="I70:N70">I72+I73+I74</f>
        <v>0</v>
      </c>
      <c r="J70" s="8">
        <f t="shared" si="11"/>
        <v>0</v>
      </c>
      <c r="K70" s="8">
        <f t="shared" si="11"/>
        <v>0</v>
      </c>
      <c r="L70" s="8">
        <f t="shared" si="11"/>
        <v>0</v>
      </c>
      <c r="M70" s="8">
        <f t="shared" si="11"/>
        <v>0</v>
      </c>
      <c r="N70" s="8">
        <f t="shared" si="11"/>
        <v>0</v>
      </c>
    </row>
    <row r="71" spans="1:14" ht="66" customHeight="1">
      <c r="A71" s="111"/>
      <c r="B71" s="109"/>
      <c r="C71" s="111"/>
      <c r="D71" s="112"/>
      <c r="E71" s="99"/>
      <c r="F71" s="97"/>
      <c r="G71" s="6" t="s">
        <v>24</v>
      </c>
      <c r="H71" s="18"/>
      <c r="I71" s="14"/>
      <c r="J71" s="14"/>
      <c r="K71" s="14"/>
      <c r="L71" s="14"/>
      <c r="M71" s="9"/>
      <c r="N71" s="10"/>
    </row>
    <row r="72" spans="1:14" ht="85.5" customHeight="1">
      <c r="A72" s="5" t="s">
        <v>22</v>
      </c>
      <c r="B72" s="23">
        <v>4</v>
      </c>
      <c r="C72" s="5" t="s">
        <v>14</v>
      </c>
      <c r="D72" s="24">
        <v>1</v>
      </c>
      <c r="E72" s="22"/>
      <c r="F72" s="16" t="s">
        <v>46</v>
      </c>
      <c r="G72" s="6" t="s">
        <v>24</v>
      </c>
      <c r="H72" s="19">
        <f>I72+J72+K72+L72+M72+N72</f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</row>
    <row r="73" spans="1:14" ht="78.75" customHeight="1">
      <c r="A73" s="5" t="s">
        <v>22</v>
      </c>
      <c r="B73" s="23">
        <v>4</v>
      </c>
      <c r="C73" s="5" t="s">
        <v>14</v>
      </c>
      <c r="D73" s="24">
        <v>2</v>
      </c>
      <c r="E73" s="22"/>
      <c r="F73" s="16" t="s">
        <v>47</v>
      </c>
      <c r="G73" s="6" t="s">
        <v>24</v>
      </c>
      <c r="H73" s="19">
        <f>I73+J73+K73+L73+M73+N73</f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</row>
    <row r="74" spans="1:14" ht="99" customHeight="1">
      <c r="A74" s="5" t="s">
        <v>22</v>
      </c>
      <c r="B74" s="23">
        <v>4</v>
      </c>
      <c r="C74" s="5" t="s">
        <v>14</v>
      </c>
      <c r="D74" s="24">
        <v>3</v>
      </c>
      <c r="E74" s="22"/>
      <c r="F74" s="16" t="s">
        <v>48</v>
      </c>
      <c r="G74" s="6" t="s">
        <v>24</v>
      </c>
      <c r="H74" s="19">
        <f>I74+J74+K74+L74+M74+N74</f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  <row r="75" spans="1:14" ht="15" customHeight="1">
      <c r="A75" s="111" t="s">
        <v>22</v>
      </c>
      <c r="B75" s="109">
        <v>4</v>
      </c>
      <c r="C75" s="111" t="s">
        <v>15</v>
      </c>
      <c r="D75" s="101">
        <v>0</v>
      </c>
      <c r="E75" s="99"/>
      <c r="F75" s="97" t="s">
        <v>49</v>
      </c>
      <c r="G75" s="7" t="s">
        <v>23</v>
      </c>
      <c r="H75" s="19">
        <f>I75+J75+K75+L75+M75+N75</f>
        <v>1250</v>
      </c>
      <c r="I75" s="15">
        <f>I77</f>
        <v>200</v>
      </c>
      <c r="J75" s="8">
        <f>J77</f>
        <v>1050</v>
      </c>
      <c r="K75" s="8">
        <v>0</v>
      </c>
      <c r="L75" s="8">
        <v>0</v>
      </c>
      <c r="M75" s="8">
        <v>0</v>
      </c>
      <c r="N75" s="8">
        <v>0</v>
      </c>
    </row>
    <row r="76" spans="1:14" ht="105" customHeight="1">
      <c r="A76" s="111"/>
      <c r="B76" s="109"/>
      <c r="C76" s="111"/>
      <c r="D76" s="101"/>
      <c r="E76" s="99"/>
      <c r="F76" s="97"/>
      <c r="G76" s="6" t="s">
        <v>24</v>
      </c>
      <c r="H76" s="18"/>
      <c r="I76" s="14"/>
      <c r="J76" s="14"/>
      <c r="K76" s="14"/>
      <c r="L76" s="14"/>
      <c r="M76" s="9"/>
      <c r="N76" s="10"/>
    </row>
    <row r="77" spans="1:14" ht="66.75" customHeight="1">
      <c r="A77" s="28" t="s">
        <v>22</v>
      </c>
      <c r="B77" s="29">
        <v>4</v>
      </c>
      <c r="C77" s="28" t="s">
        <v>15</v>
      </c>
      <c r="D77" s="27">
        <v>1</v>
      </c>
      <c r="E77" s="40"/>
      <c r="F77" s="16" t="s">
        <v>60</v>
      </c>
      <c r="G77" s="6" t="s">
        <v>24</v>
      </c>
      <c r="H77" s="48">
        <f>I77+J77+K77+L77+M77+N77</f>
        <v>1250</v>
      </c>
      <c r="I77" s="50">
        <v>200</v>
      </c>
      <c r="J77" s="79">
        <v>1050</v>
      </c>
      <c r="K77" s="14">
        <v>0</v>
      </c>
      <c r="L77" s="14">
        <v>0</v>
      </c>
      <c r="M77" s="14">
        <v>0</v>
      </c>
      <c r="N77" s="17">
        <v>0</v>
      </c>
    </row>
    <row r="78" spans="1:14" ht="15.75" customHeight="1">
      <c r="A78" s="111" t="s">
        <v>22</v>
      </c>
      <c r="B78" s="109">
        <v>4</v>
      </c>
      <c r="C78" s="111" t="s">
        <v>16</v>
      </c>
      <c r="D78" s="101">
        <v>0</v>
      </c>
      <c r="E78" s="99"/>
      <c r="F78" s="97" t="s">
        <v>50</v>
      </c>
      <c r="G78" s="7" t="s">
        <v>23</v>
      </c>
      <c r="H78" s="19">
        <f>I78+J78+K78+L78+M78+N78</f>
        <v>682.017</v>
      </c>
      <c r="I78" s="15">
        <f aca="true" t="shared" si="12" ref="I78:N78">I80</f>
        <v>532.017</v>
      </c>
      <c r="J78" s="8">
        <f t="shared" si="12"/>
        <v>0</v>
      </c>
      <c r="K78" s="8">
        <f t="shared" si="12"/>
        <v>50</v>
      </c>
      <c r="L78" s="8">
        <f t="shared" si="12"/>
        <v>100</v>
      </c>
      <c r="M78" s="8">
        <f t="shared" si="12"/>
        <v>0</v>
      </c>
      <c r="N78" s="8">
        <f t="shared" si="12"/>
        <v>0</v>
      </c>
    </row>
    <row r="79" spans="1:14" ht="66" customHeight="1">
      <c r="A79" s="111"/>
      <c r="B79" s="109"/>
      <c r="C79" s="111"/>
      <c r="D79" s="101"/>
      <c r="E79" s="99"/>
      <c r="F79" s="97"/>
      <c r="G79" s="6" t="s">
        <v>24</v>
      </c>
      <c r="H79" s="18"/>
      <c r="I79" s="14"/>
      <c r="J79" s="14"/>
      <c r="K79" s="14"/>
      <c r="L79" s="14"/>
      <c r="M79" s="9"/>
      <c r="N79" s="10"/>
    </row>
    <row r="80" spans="1:14" ht="42.75" customHeight="1">
      <c r="A80" s="45" t="s">
        <v>22</v>
      </c>
      <c r="B80" s="46">
        <v>4</v>
      </c>
      <c r="C80" s="45" t="s">
        <v>16</v>
      </c>
      <c r="D80" s="47">
        <v>1</v>
      </c>
      <c r="E80" s="43"/>
      <c r="F80" s="116" t="s">
        <v>65</v>
      </c>
      <c r="G80" s="117"/>
      <c r="H80" s="48">
        <f>I80+J80+K80+L80+M80+N80</f>
        <v>682.017</v>
      </c>
      <c r="I80" s="50">
        <v>532.017</v>
      </c>
      <c r="J80" s="14">
        <v>0</v>
      </c>
      <c r="K80" s="14">
        <v>50</v>
      </c>
      <c r="L80" s="14">
        <v>100</v>
      </c>
      <c r="M80" s="14">
        <v>0</v>
      </c>
      <c r="N80" s="17">
        <v>0</v>
      </c>
    </row>
    <row r="81" spans="1:14" ht="13.5" customHeight="1">
      <c r="A81" s="135" t="s">
        <v>22</v>
      </c>
      <c r="B81" s="105">
        <v>5</v>
      </c>
      <c r="C81" s="135" t="s">
        <v>27</v>
      </c>
      <c r="D81" s="136"/>
      <c r="E81" s="106"/>
      <c r="F81" s="126" t="s">
        <v>52</v>
      </c>
      <c r="G81" s="64" t="s">
        <v>23</v>
      </c>
      <c r="H81" s="65">
        <f>I81+J81+K81+L81+M81+N81</f>
        <v>150</v>
      </c>
      <c r="I81" s="67">
        <f aca="true" t="shared" si="13" ref="I81:N81">I83+I85</f>
        <v>0</v>
      </c>
      <c r="J81" s="67">
        <f t="shared" si="13"/>
        <v>0</v>
      </c>
      <c r="K81" s="67">
        <f t="shared" si="13"/>
        <v>50</v>
      </c>
      <c r="L81" s="67">
        <f t="shared" si="13"/>
        <v>100</v>
      </c>
      <c r="M81" s="67">
        <f t="shared" si="13"/>
        <v>0</v>
      </c>
      <c r="N81" s="67">
        <f t="shared" si="13"/>
        <v>0</v>
      </c>
    </row>
    <row r="82" spans="1:14" ht="63" customHeight="1">
      <c r="A82" s="135"/>
      <c r="B82" s="105"/>
      <c r="C82" s="135"/>
      <c r="D82" s="136"/>
      <c r="E82" s="106"/>
      <c r="F82" s="126"/>
      <c r="G82" s="68" t="s">
        <v>24</v>
      </c>
      <c r="H82" s="69"/>
      <c r="I82" s="70"/>
      <c r="J82" s="70"/>
      <c r="K82" s="70"/>
      <c r="L82" s="70"/>
      <c r="M82" s="75"/>
      <c r="N82" s="76"/>
    </row>
    <row r="83" spans="1:14" ht="15.75" customHeight="1">
      <c r="A83" s="111" t="s">
        <v>22</v>
      </c>
      <c r="B83" s="109">
        <v>5</v>
      </c>
      <c r="C83" s="111" t="s">
        <v>14</v>
      </c>
      <c r="D83" s="112"/>
      <c r="E83" s="99"/>
      <c r="F83" s="140" t="s">
        <v>33</v>
      </c>
      <c r="G83" s="44" t="s">
        <v>23</v>
      </c>
      <c r="H83" s="19">
        <f>I83+J83+K83+L83+M83+N83</f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</row>
    <row r="84" spans="1:14" ht="63" customHeight="1">
      <c r="A84" s="111"/>
      <c r="B84" s="109"/>
      <c r="C84" s="111"/>
      <c r="D84" s="112"/>
      <c r="E84" s="99"/>
      <c r="F84" s="140"/>
      <c r="G84" s="6" t="s">
        <v>24</v>
      </c>
      <c r="H84" s="18"/>
      <c r="I84" s="14"/>
      <c r="J84" s="14"/>
      <c r="K84" s="14"/>
      <c r="L84" s="14"/>
      <c r="M84" s="9"/>
      <c r="N84" s="10"/>
    </row>
    <row r="85" spans="1:14" ht="15.75" customHeight="1">
      <c r="A85" s="111" t="s">
        <v>22</v>
      </c>
      <c r="B85" s="109">
        <v>5</v>
      </c>
      <c r="C85" s="111" t="s">
        <v>15</v>
      </c>
      <c r="D85" s="112"/>
      <c r="E85" s="99"/>
      <c r="F85" s="97" t="s">
        <v>34</v>
      </c>
      <c r="G85" s="44" t="s">
        <v>23</v>
      </c>
      <c r="H85" s="19">
        <f>I85+J85+K85+L85+M85+N85</f>
        <v>150</v>
      </c>
      <c r="I85" s="50">
        <v>0</v>
      </c>
      <c r="J85" s="79">
        <v>0</v>
      </c>
      <c r="K85" s="14">
        <v>50</v>
      </c>
      <c r="L85" s="14">
        <v>100</v>
      </c>
      <c r="M85" s="14">
        <v>0</v>
      </c>
      <c r="N85" s="14">
        <v>0</v>
      </c>
    </row>
    <row r="86" spans="1:14" ht="60" customHeight="1">
      <c r="A86" s="111"/>
      <c r="B86" s="109"/>
      <c r="C86" s="111"/>
      <c r="D86" s="112"/>
      <c r="E86" s="99"/>
      <c r="F86" s="97"/>
      <c r="G86" s="49" t="s">
        <v>24</v>
      </c>
      <c r="H86" s="18"/>
      <c r="I86" s="14"/>
      <c r="J86" s="14"/>
      <c r="K86" s="14"/>
      <c r="L86" s="14"/>
      <c r="M86" s="9"/>
      <c r="N86" s="10"/>
    </row>
  </sheetData>
  <sheetProtection/>
  <mergeCells count="204">
    <mergeCell ref="F27:G27"/>
    <mergeCell ref="A27:A29"/>
    <mergeCell ref="F63:G63"/>
    <mergeCell ref="A63:A65"/>
    <mergeCell ref="B63:B65"/>
    <mergeCell ref="C63:C65"/>
    <mergeCell ref="D63:D65"/>
    <mergeCell ref="E63:E65"/>
    <mergeCell ref="F64:G64"/>
    <mergeCell ref="F65:G65"/>
    <mergeCell ref="A34:A35"/>
    <mergeCell ref="B34:B35"/>
    <mergeCell ref="C34:C35"/>
    <mergeCell ref="D34:D35"/>
    <mergeCell ref="B49:B50"/>
    <mergeCell ref="A44:A46"/>
    <mergeCell ref="B44:B46"/>
    <mergeCell ref="A47:A48"/>
    <mergeCell ref="A36:A37"/>
    <mergeCell ref="B36:B37"/>
    <mergeCell ref="A58:A59"/>
    <mergeCell ref="A49:A50"/>
    <mergeCell ref="D24:D26"/>
    <mergeCell ref="E24:E26"/>
    <mergeCell ref="E47:E48"/>
    <mergeCell ref="D47:D48"/>
    <mergeCell ref="C47:C48"/>
    <mergeCell ref="B58:B59"/>
    <mergeCell ref="C58:C59"/>
    <mergeCell ref="E51:E54"/>
    <mergeCell ref="A85:A86"/>
    <mergeCell ref="B85:B86"/>
    <mergeCell ref="C85:C86"/>
    <mergeCell ref="D85:D86"/>
    <mergeCell ref="E85:E86"/>
    <mergeCell ref="F85:F86"/>
    <mergeCell ref="H6:N6"/>
    <mergeCell ref="F80:G80"/>
    <mergeCell ref="A81:A82"/>
    <mergeCell ref="B81:B82"/>
    <mergeCell ref="C81:C82"/>
    <mergeCell ref="D81:D82"/>
    <mergeCell ref="E81:E82"/>
    <mergeCell ref="F81:F82"/>
    <mergeCell ref="F28:G28"/>
    <mergeCell ref="F29:G29"/>
    <mergeCell ref="A83:A84"/>
    <mergeCell ref="B83:B84"/>
    <mergeCell ref="C83:C84"/>
    <mergeCell ref="D83:D84"/>
    <mergeCell ref="E83:E84"/>
    <mergeCell ref="F83:F84"/>
    <mergeCell ref="A60:A62"/>
    <mergeCell ref="B60:B62"/>
    <mergeCell ref="D68:D69"/>
    <mergeCell ref="B68:B69"/>
    <mergeCell ref="C68:C69"/>
    <mergeCell ref="D60:D62"/>
    <mergeCell ref="F52:G52"/>
    <mergeCell ref="F49:F50"/>
    <mergeCell ref="B47:B48"/>
    <mergeCell ref="F61:G61"/>
    <mergeCell ref="F62:G62"/>
    <mergeCell ref="E60:E62"/>
    <mergeCell ref="F60:G60"/>
    <mergeCell ref="F58:F59"/>
    <mergeCell ref="F54:G54"/>
    <mergeCell ref="F51:G51"/>
    <mergeCell ref="B38:B39"/>
    <mergeCell ref="B42:B43"/>
    <mergeCell ref="C36:C37"/>
    <mergeCell ref="D36:D37"/>
    <mergeCell ref="A66:A67"/>
    <mergeCell ref="A68:A69"/>
    <mergeCell ref="C60:C62"/>
    <mergeCell ref="D58:D59"/>
    <mergeCell ref="A38:A39"/>
    <mergeCell ref="A42:A43"/>
    <mergeCell ref="A51:A54"/>
    <mergeCell ref="B51:B54"/>
    <mergeCell ref="C51:C54"/>
    <mergeCell ref="D51:D54"/>
    <mergeCell ref="A78:A79"/>
    <mergeCell ref="B78:B79"/>
    <mergeCell ref="C78:C79"/>
    <mergeCell ref="D78:D79"/>
    <mergeCell ref="B70:B71"/>
    <mergeCell ref="C70:C71"/>
    <mergeCell ref="E78:E79"/>
    <mergeCell ref="A70:A71"/>
    <mergeCell ref="F78:F79"/>
    <mergeCell ref="B66:B67"/>
    <mergeCell ref="C66:C67"/>
    <mergeCell ref="D66:D67"/>
    <mergeCell ref="E66:E67"/>
    <mergeCell ref="F66:F67"/>
    <mergeCell ref="E68:E69"/>
    <mergeCell ref="F68:F69"/>
    <mergeCell ref="D70:D71"/>
    <mergeCell ref="E75:E76"/>
    <mergeCell ref="F75:F76"/>
    <mergeCell ref="A75:A76"/>
    <mergeCell ref="B75:B76"/>
    <mergeCell ref="C75:C76"/>
    <mergeCell ref="D75:D76"/>
    <mergeCell ref="C44:C46"/>
    <mergeCell ref="D44:D46"/>
    <mergeCell ref="E44:E46"/>
    <mergeCell ref="F38:F39"/>
    <mergeCell ref="E36:E37"/>
    <mergeCell ref="F70:F71"/>
    <mergeCell ref="E70:E71"/>
    <mergeCell ref="E58:E59"/>
    <mergeCell ref="F47:F48"/>
    <mergeCell ref="F53:G53"/>
    <mergeCell ref="D42:D43"/>
    <mergeCell ref="E42:E43"/>
    <mergeCell ref="F42:F43"/>
    <mergeCell ref="E34:E35"/>
    <mergeCell ref="F34:F35"/>
    <mergeCell ref="F36:F37"/>
    <mergeCell ref="D38:D39"/>
    <mergeCell ref="E38:E39"/>
    <mergeCell ref="A32:A33"/>
    <mergeCell ref="D17:D18"/>
    <mergeCell ref="A21:A22"/>
    <mergeCell ref="F30:F31"/>
    <mergeCell ref="B30:B31"/>
    <mergeCell ref="C30:C31"/>
    <mergeCell ref="D30:D31"/>
    <mergeCell ref="A30:A31"/>
    <mergeCell ref="B27:B29"/>
    <mergeCell ref="C27:C29"/>
    <mergeCell ref="F26:G26"/>
    <mergeCell ref="F24:G24"/>
    <mergeCell ref="A24:A26"/>
    <mergeCell ref="B24:B26"/>
    <mergeCell ref="C24:C26"/>
    <mergeCell ref="F32:F33"/>
    <mergeCell ref="E32:E33"/>
    <mergeCell ref="D32:D33"/>
    <mergeCell ref="C32:C33"/>
    <mergeCell ref="B32:B33"/>
    <mergeCell ref="D12:D13"/>
    <mergeCell ref="E12:E13"/>
    <mergeCell ref="E17:E18"/>
    <mergeCell ref="D21:D22"/>
    <mergeCell ref="E21:E22"/>
    <mergeCell ref="B14:B15"/>
    <mergeCell ref="C8:C9"/>
    <mergeCell ref="B12:B13"/>
    <mergeCell ref="C12:C13"/>
    <mergeCell ref="A10:A11"/>
    <mergeCell ref="B10:B11"/>
    <mergeCell ref="B21:B22"/>
    <mergeCell ref="C21:C22"/>
    <mergeCell ref="F23:G23"/>
    <mergeCell ref="F25:G25"/>
    <mergeCell ref="E30:E31"/>
    <mergeCell ref="F12:F13"/>
    <mergeCell ref="A12:A13"/>
    <mergeCell ref="D8:D9"/>
    <mergeCell ref="E8:E9"/>
    <mergeCell ref="F8:F9"/>
    <mergeCell ref="A8:A9"/>
    <mergeCell ref="B8:B9"/>
    <mergeCell ref="C49:C50"/>
    <mergeCell ref="D49:D50"/>
    <mergeCell ref="E49:E50"/>
    <mergeCell ref="E27:E29"/>
    <mergeCell ref="D27:D29"/>
    <mergeCell ref="F44:G44"/>
    <mergeCell ref="F45:G45"/>
    <mergeCell ref="F46:G46"/>
    <mergeCell ref="C38:C39"/>
    <mergeCell ref="C42:C43"/>
    <mergeCell ref="I1:N1"/>
    <mergeCell ref="F10:F11"/>
    <mergeCell ref="E10:E11"/>
    <mergeCell ref="D10:D11"/>
    <mergeCell ref="C10:C11"/>
    <mergeCell ref="I2:N2"/>
    <mergeCell ref="A6:E6"/>
    <mergeCell ref="F6:F7"/>
    <mergeCell ref="G6:G7"/>
    <mergeCell ref="A4:N4"/>
    <mergeCell ref="F21:F22"/>
    <mergeCell ref="F17:F18"/>
    <mergeCell ref="A14:A15"/>
    <mergeCell ref="D14:D15"/>
    <mergeCell ref="E14:E15"/>
    <mergeCell ref="F14:F15"/>
    <mergeCell ref="A17:A18"/>
    <mergeCell ref="B17:B18"/>
    <mergeCell ref="C17:C18"/>
    <mergeCell ref="C14:C15"/>
    <mergeCell ref="A55:A57"/>
    <mergeCell ref="B55:B57"/>
    <mergeCell ref="C55:C57"/>
    <mergeCell ref="D55:D57"/>
    <mergeCell ref="E55:E57"/>
    <mergeCell ref="F55:G55"/>
    <mergeCell ref="F56:G56"/>
    <mergeCell ref="F57:G57"/>
  </mergeCells>
  <printOptions/>
  <pageMargins left="0.3937007874015748" right="0.3937007874015748" top="1.1811023622047245" bottom="0.27" header="0" footer="0"/>
  <pageSetup fitToHeight="0" fitToWidth="1" horizontalDpi="600" verticalDpi="600" orientation="landscape" paperSize="9" scale="99" r:id="rId1"/>
  <rowBreaks count="8" manualBreakCount="8">
    <brk id="13" max="13" man="1"/>
    <brk id="22" max="13" man="1"/>
    <brk id="33" max="13" man="1"/>
    <brk id="41" max="13" man="1"/>
    <brk id="54" max="13" man="1"/>
    <brk id="65" max="13" man="1"/>
    <brk id="73" max="13" man="1"/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2020-08-04T09:12:00Z</dcterms:modified>
  <cp:category/>
  <cp:version/>
  <cp:contentType/>
  <cp:contentStatus/>
</cp:coreProperties>
</file>