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6CD9C6BC-A05B-4C21-A19D-DB0A810C5907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  <c r="J14" i="1"/>
  <c r="K14" i="1"/>
  <c r="L14" i="1"/>
  <c r="M14" i="1"/>
  <c r="N14" i="1"/>
  <c r="I14" i="1"/>
  <c r="K58" i="1" l="1"/>
  <c r="J56" i="1"/>
  <c r="K56" i="1"/>
  <c r="L56" i="1"/>
  <c r="M56" i="1"/>
  <c r="N56" i="1"/>
  <c r="I56" i="1"/>
  <c r="J52" i="1"/>
  <c r="K52" i="1"/>
  <c r="L52" i="1"/>
  <c r="M52" i="1"/>
  <c r="N52" i="1"/>
  <c r="I52" i="1"/>
  <c r="N46" i="1"/>
  <c r="J46" i="1"/>
  <c r="K46" i="1"/>
  <c r="L46" i="1"/>
  <c r="M46" i="1"/>
  <c r="I46" i="1"/>
  <c r="K48" i="1"/>
  <c r="L48" i="1"/>
  <c r="M48" i="1"/>
  <c r="N48" i="1"/>
  <c r="H47" i="1"/>
  <c r="H27" i="1"/>
  <c r="K26" i="1"/>
  <c r="J58" i="1"/>
  <c r="I58" i="1"/>
  <c r="J54" i="1"/>
  <c r="I54" i="1"/>
  <c r="J48" i="1"/>
  <c r="I48" i="1"/>
  <c r="J42" i="1"/>
  <c r="J41" i="1" s="1"/>
  <c r="I42" i="1"/>
  <c r="I41" i="1" s="1"/>
  <c r="J34" i="1"/>
  <c r="J33" i="1" s="1"/>
  <c r="I34" i="1"/>
  <c r="I33" i="1" s="1"/>
  <c r="J30" i="1"/>
  <c r="J29" i="1" s="1"/>
  <c r="I30" i="1"/>
  <c r="I29" i="1" s="1"/>
  <c r="J26" i="1"/>
  <c r="J24" i="1" s="1"/>
  <c r="I26" i="1"/>
  <c r="I24" i="1" s="1"/>
  <c r="J20" i="1"/>
  <c r="I20" i="1"/>
  <c r="J18" i="1"/>
  <c r="I18" i="1"/>
  <c r="I23" i="1" l="1"/>
  <c r="I22" i="1" s="1"/>
  <c r="J45" i="1"/>
  <c r="J44" i="1" s="1"/>
  <c r="J10" i="1"/>
  <c r="J9" i="1" s="1"/>
  <c r="I45" i="1"/>
  <c r="I44" i="1" s="1"/>
  <c r="I17" i="1"/>
  <c r="I16" i="1" s="1"/>
  <c r="J17" i="1"/>
  <c r="J16" i="1" s="1"/>
  <c r="J51" i="1"/>
  <c r="J50" i="1" s="1"/>
  <c r="I51" i="1"/>
  <c r="I50" i="1" s="1"/>
  <c r="H48" i="1"/>
  <c r="J23" i="1"/>
  <c r="J22" i="1" s="1"/>
  <c r="I10" i="1"/>
  <c r="I9" i="1" s="1"/>
  <c r="L58" i="1"/>
  <c r="M58" i="1"/>
  <c r="N58" i="1"/>
  <c r="H55" i="1"/>
  <c r="K54" i="1"/>
  <c r="L54" i="1"/>
  <c r="M54" i="1"/>
  <c r="N54" i="1"/>
  <c r="H49" i="1"/>
  <c r="K45" i="1"/>
  <c r="L45" i="1"/>
  <c r="M45" i="1"/>
  <c r="N45" i="1"/>
  <c r="K42" i="1"/>
  <c r="K41" i="1" s="1"/>
  <c r="L42" i="1"/>
  <c r="L41" i="1" s="1"/>
  <c r="M42" i="1"/>
  <c r="M41" i="1" s="1"/>
  <c r="N42" i="1"/>
  <c r="N41" i="1" s="1"/>
  <c r="M30" i="1"/>
  <c r="M29" i="1" s="1"/>
  <c r="N30" i="1"/>
  <c r="N29" i="1" s="1"/>
  <c r="K20" i="1"/>
  <c r="L20" i="1"/>
  <c r="M20" i="1"/>
  <c r="N20" i="1"/>
  <c r="L18" i="1"/>
  <c r="M18" i="1"/>
  <c r="N18" i="1"/>
  <c r="N17" i="1" s="1"/>
  <c r="N16" i="1" s="1"/>
  <c r="L17" i="1" l="1"/>
  <c r="I8" i="1"/>
  <c r="I7" i="1" s="1"/>
  <c r="J8" i="1"/>
  <c r="J7" i="1" s="1"/>
  <c r="M17" i="1"/>
  <c r="M16" i="1" s="1"/>
  <c r="H54" i="1"/>
  <c r="L30" i="1"/>
  <c r="L29" i="1" s="1"/>
  <c r="L16" i="1"/>
  <c r="K34" i="1"/>
  <c r="H46" i="1" l="1"/>
  <c r="H45" i="1"/>
  <c r="N44" i="1"/>
  <c r="M44" i="1"/>
  <c r="L44" i="1"/>
  <c r="K44" i="1"/>
  <c r="H43" i="1"/>
  <c r="H40" i="1"/>
  <c r="H39" i="1"/>
  <c r="H38" i="1"/>
  <c r="H37" i="1"/>
  <c r="H36" i="1"/>
  <c r="N34" i="1"/>
  <c r="N33" i="1" s="1"/>
  <c r="M34" i="1"/>
  <c r="M33" i="1" s="1"/>
  <c r="L34" i="1"/>
  <c r="L33" i="1" s="1"/>
  <c r="K33" i="1"/>
  <c r="H32" i="1"/>
  <c r="H31" i="1"/>
  <c r="K30" i="1"/>
  <c r="K29" i="1" s="1"/>
  <c r="H28" i="1"/>
  <c r="N26" i="1"/>
  <c r="N24" i="1" s="1"/>
  <c r="M26" i="1"/>
  <c r="M24" i="1" s="1"/>
  <c r="L26" i="1"/>
  <c r="L24" i="1" s="1"/>
  <c r="K24" i="1"/>
  <c r="K18" i="1"/>
  <c r="K17" i="1" s="1"/>
  <c r="H15" i="1"/>
  <c r="K10" i="1"/>
  <c r="H13" i="1"/>
  <c r="H12" i="1"/>
  <c r="N23" i="1" l="1"/>
  <c r="N22" i="1" s="1"/>
  <c r="M23" i="1"/>
  <c r="M22" i="1" s="1"/>
  <c r="L23" i="1"/>
  <c r="L22" i="1" s="1"/>
  <c r="H20" i="1"/>
  <c r="H21" i="1" s="1"/>
  <c r="K23" i="1"/>
  <c r="K22" i="1" s="1"/>
  <c r="N10" i="1"/>
  <c r="N9" i="1" s="1"/>
  <c r="L10" i="1"/>
  <c r="L9" i="1" s="1"/>
  <c r="H26" i="1"/>
  <c r="H42" i="1"/>
  <c r="H41" i="1"/>
  <c r="M10" i="1"/>
  <c r="M9" i="1" s="1"/>
  <c r="H11" i="1"/>
  <c r="H34" i="1"/>
  <c r="H18" i="1"/>
  <c r="H19" i="1" s="1"/>
  <c r="K9" i="1"/>
  <c r="H30" i="1"/>
  <c r="H33" i="1"/>
  <c r="H44" i="1"/>
  <c r="H29" i="1"/>
  <c r="H59" i="1"/>
  <c r="H58" i="1"/>
  <c r="H57" i="1"/>
  <c r="H53" i="1"/>
  <c r="H52" i="1"/>
  <c r="N51" i="1" l="1"/>
  <c r="N50" i="1" s="1"/>
  <c r="N8" i="1" s="1"/>
  <c r="N7" i="1" s="1"/>
  <c r="H17" i="1"/>
  <c r="K16" i="1"/>
  <c r="H16" i="1" s="1"/>
  <c r="H24" i="1"/>
  <c r="H14" i="1"/>
  <c r="M51" i="1" l="1"/>
  <c r="M50" i="1" s="1"/>
  <c r="M8" i="1" s="1"/>
  <c r="M7" i="1" s="1"/>
  <c r="H10" i="1"/>
  <c r="H22" i="1"/>
  <c r="H23" i="1"/>
  <c r="L51" i="1" l="1"/>
  <c r="L50" i="1" s="1"/>
  <c r="H9" i="1"/>
  <c r="L8" i="1" l="1"/>
  <c r="L7" i="1" s="1"/>
  <c r="K51" i="1"/>
  <c r="K50" i="1" l="1"/>
  <c r="K8" i="1" s="1"/>
  <c r="H56" i="1" l="1"/>
  <c r="K7" i="1"/>
  <c r="H8" i="1"/>
  <c r="H7" i="1" s="1"/>
  <c r="H50" i="1" l="1"/>
  <c r="H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7" authorId="0" shapeId="0" xr:uid="{24DF5EF5-BDBB-4DC3-99E2-A2C3D764F782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-10 тыс</t>
        </r>
      </text>
    </comment>
    <comment ref="J7" authorId="0" shapeId="0" xr:uid="{F0410216-DDFE-406F-944B-6E7224202472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-50 тыс</t>
        </r>
      </text>
    </comment>
    <comment ref="L7" authorId="0" shapeId="0" xr:uid="{E157C75D-5614-4366-8298-A850F2DCFAFD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- 10 тыс</t>
        </r>
      </text>
    </comment>
    <comment ref="M7" authorId="0" shapeId="0" xr:uid="{C9DE57D8-D0E3-49A9-8192-5071744FD679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-10 тыс</t>
        </r>
      </text>
    </comment>
    <comment ref="N7" authorId="0" shapeId="0" xr:uid="{94B52169-10A9-4A63-9061-D638D2E1AC13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-50 тыс</t>
        </r>
      </text>
    </comment>
  </commentList>
</comments>
</file>

<file path=xl/sharedStrings.xml><?xml version="1.0" encoding="utf-8"?>
<sst xmlns="http://schemas.openxmlformats.org/spreadsheetml/2006/main" count="103" uniqueCount="49">
  <si>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</si>
  <si>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</si>
  <si>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</si>
  <si>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</si>
  <si>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</si>
  <si>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</si>
  <si>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</si>
  <si>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</si>
  <si>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</si>
  <si>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</si>
  <si>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</si>
  <si>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Администрация МО «Катангский район»</t>
  </si>
  <si>
    <t xml:space="preserve">Подпрограмма 1 </t>
  </si>
  <si>
    <t>х</t>
  </si>
  <si>
    <t>Подпрограмма 2</t>
  </si>
  <si>
    <t>Доступная среда</t>
  </si>
  <si>
    <t>Организация профориентационной деятельности  в образовательных учреждениях района с учетом потребностей в трудовых ресурсах</t>
  </si>
  <si>
    <t xml:space="preserve">Денежные выплаты Почетным гражданам Катангского района </t>
  </si>
  <si>
    <t>Организация и проведение мероприятий, направленных на поддержание активной жизнедеятельности инвалидов и пенсионеров</t>
  </si>
  <si>
    <r>
      <rPr>
        <b/>
        <sz val="8.5"/>
        <color theme="1"/>
        <rFont val="Times New Roman"/>
        <family val="1"/>
        <charset val="204"/>
      </rPr>
      <t xml:space="preserve">Подпрограмма 3
Профилактика социально-негативных явлений </t>
    </r>
    <r>
      <rPr>
        <b/>
        <sz val="11"/>
        <color theme="1"/>
        <rFont val="Calibri"/>
        <family val="2"/>
        <scheme val="minor"/>
      </rPr>
      <t xml:space="preserve">
</t>
    </r>
  </si>
  <si>
    <t>Организация мероприятий  по профилактике правонарушений, преступлений, терроризма, экстремизма и укрепления межнационального и межконфессиального согласия, семейного благополучия</t>
  </si>
  <si>
    <t>Организация и проведение профилактических мероприятий (акции, конкурсы, тренинги и т.д.) по проблемам противодействия терроризму и экстремизму, развития  толерантности, профилактику межэтнической и межконфессиональной  враждебности и нетерпимости, защиту от противоправного контента  в сети «Интернет»</t>
  </si>
  <si>
    <t>Оказание содействия в трудоустройстве, решении социальных вопросов (получение паспорта, медицинского полиса и прочее) лицам, освободившимся из мест лишения свободы, с целью их успешной ресоциализации</t>
  </si>
  <si>
    <t>Информирование населения о профилактике заболеваний и реализация мер по формированию здорового образа жизни у населения</t>
  </si>
  <si>
    <t>Информационно-методическое обеспечение профилактики заболеваний и формирования здорового образа жизни</t>
  </si>
  <si>
    <t>Профилактические мероприятия, направленные на формирование здорового образа жизни</t>
  </si>
  <si>
    <t xml:space="preserve">Организация мероприятий по профилактике социального сиротства и семейного неблагополучия </t>
  </si>
  <si>
    <t xml:space="preserve">Организация временного трудоустройства подростков, состоящих на различных видах учет, не учащихся  и не работающих, проживающих в семьях, находящихся в социально-опасном положении, с целью их социальной адаптации </t>
  </si>
  <si>
    <t>Организация и проведение мероприятий на тему уголовной и административной ответственности несовершеннолетних, проведение военно-спортивных молодежных мероприятий</t>
  </si>
  <si>
    <t>Оказание адресной поддержки приемным семьям</t>
  </si>
  <si>
    <t>Оказание различных видов поддержки семей, находящихся в социально-опасном положении</t>
  </si>
  <si>
    <t>Организация мероприятий по отлову, транспортировки и передержки безнадзорных животных</t>
  </si>
  <si>
    <t xml:space="preserve">Всего 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</si>
  <si>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</si>
  <si>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Оказанием материальной поддержки лицам из числа коренных малочисленных народов Севера, ведущим традиционный образ жизни</t>
  </si>
  <si>
    <t>Подготовка и распространение информации на языках коренных малочисленных народов Севера</t>
  </si>
  <si>
    <t>Подпрограмма 4                                                          «Устойчивое развитие коренных малочисленных народов севера проживающих на территории Катангского района»</t>
  </si>
  <si>
    <t>Подпрограмма  5                                                       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</si>
  <si>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Проведение социально - психологического тестирования и профилактических медицинских осмотров среди обучающихся.</t>
  </si>
  <si>
    <t xml:space="preserve">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
</t>
  </si>
  <si>
    <t>Организация и проведение профилактических мероприятий</t>
  </si>
  <si>
    <t xml:space="preserve">Поддержка и развитие волонтерского движения по профилактике социально-негативных явлений.
</t>
  </si>
  <si>
    <t>Приложение № 4
к муниципальной программе
 «Социальное развитие муниципального
 образования «Катангский район»
 на 2023 – 2028 годы»</t>
  </si>
  <si>
    <t>Поздравление мэра в связи с юбилейными датами со дня рождения (65 лет и каждые последующие 5 лет)  участников и инвалидов Великой Отечественной войны, жителей Катангского района.</t>
  </si>
  <si>
    <t>Оказание адресной поддержки инвалидам и другим маломобильным группам населения муниципального образования "Катангский район"</t>
  </si>
  <si>
    <t>Организация и проведение районных мероприятий, направленных на пропаганду ценностей семейного благополучия, подарок новорожденному.</t>
  </si>
  <si>
    <t>Муниципальная программа «Социальное развитие МО «Катангский район» на 2023 – 2028 годы»</t>
  </si>
  <si>
    <t>«Социальная поддержка отдельных категорий граждан и общественных организаций»</t>
  </si>
  <si>
    <t>Поддержка общественным организациям, социально ориентированным некоммерческим организациям, осуществляющим свою деятельность на территории Катангского района, на реализацию общественно значимых мероприятий, направленных на решение социально-значимых проблем.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</si>
</sst>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9"/>
  <sheetViews>
    <sheetView tabSelected="1" view="pageBreakPreview" topLeftCell="A22" zoomScale="120" zoomScaleNormal="100" zoomScaleSheetLayoutView="120" workbookViewId="0">
      <selection activeCell="K12" sqref="K12"/>
    </sheetView>
  </sheetViews>
  <sheetFormatPr defaultRowHeight="15" x14ac:dyDescent="0.25"/>
  <cols>
    <col min="1" max="5" width="3.7109375" customWidth="1"/>
    <col min="6" max="6" width="45.28515625" customWidth="1"/>
    <col min="7" max="7" width="19.42578125" customWidth="1"/>
    <col min="8" max="8" width="11.140625" customWidth="1"/>
    <col min="9" max="9" width="7.85546875" customWidth="1"/>
    <col min="10" max="10" width="6.85546875" customWidth="1"/>
    <col min="11" max="11" width="6.7109375" customWidth="1"/>
    <col min="12" max="12" width="7.5703125" customWidth="1"/>
    <col min="13" max="14" width="6.85546875" customWidth="1"/>
  </cols>
  <sheetData>
    <row r="1" spans="1:14" ht="87" customHeight="1" x14ac:dyDescent="0.25">
      <c r="A1" s="68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1"/>
    </row>
    <row r="3" spans="1:14" x14ac:dyDescent="0.25">
      <c r="A3" s="70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.75" x14ac:dyDescent="0.25">
      <c r="A4" s="2"/>
    </row>
    <row r="5" spans="1:14" ht="41.25" customHeight="1" x14ac:dyDescent="0.25">
      <c r="A5" s="72" t="s">
        <v>1</v>
      </c>
      <c r="B5" s="72"/>
      <c r="C5" s="72"/>
      <c r="D5" s="72"/>
      <c r="E5" s="72"/>
      <c r="F5" s="72" t="s">
        <v>2</v>
      </c>
      <c r="G5" s="72" t="s">
        <v>3</v>
      </c>
      <c r="H5" s="59" t="s">
        <v>4</v>
      </c>
      <c r="I5" s="60"/>
      <c r="J5" s="60"/>
      <c r="K5" s="60"/>
      <c r="L5" s="60"/>
      <c r="M5" s="60"/>
      <c r="N5" s="61"/>
    </row>
    <row r="6" spans="1:14" ht="14.25" customHeight="1" x14ac:dyDescent="0.25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72"/>
      <c r="G6" s="72"/>
      <c r="H6" s="14" t="s">
        <v>10</v>
      </c>
      <c r="I6" s="32">
        <v>2023</v>
      </c>
      <c r="J6" s="32">
        <v>2024</v>
      </c>
      <c r="K6" s="14">
        <v>2025</v>
      </c>
      <c r="L6" s="14">
        <v>2026</v>
      </c>
      <c r="M6" s="14">
        <v>2027</v>
      </c>
      <c r="N6" s="14">
        <v>2028</v>
      </c>
    </row>
    <row r="7" spans="1:14" ht="15" customHeight="1" x14ac:dyDescent="0.25">
      <c r="A7" s="47">
        <v>6</v>
      </c>
      <c r="B7" s="47">
        <v>0</v>
      </c>
      <c r="C7" s="47"/>
      <c r="D7" s="47"/>
      <c r="E7" s="50"/>
      <c r="F7" s="55" t="s">
        <v>46</v>
      </c>
      <c r="G7" s="3" t="s">
        <v>10</v>
      </c>
      <c r="H7" s="19">
        <f>H8</f>
        <v>4262</v>
      </c>
      <c r="I7" s="19">
        <f t="shared" ref="I7:N7" si="0">I8</f>
        <v>501.5</v>
      </c>
      <c r="J7" s="19">
        <f t="shared" si="0"/>
        <v>621.70000000000005</v>
      </c>
      <c r="K7" s="19">
        <f t="shared" si="0"/>
        <v>775.7</v>
      </c>
      <c r="L7" s="19">
        <f t="shared" si="0"/>
        <v>777.7</v>
      </c>
      <c r="M7" s="19">
        <f t="shared" si="0"/>
        <v>792.7</v>
      </c>
      <c r="N7" s="19">
        <f t="shared" si="0"/>
        <v>792.7</v>
      </c>
    </row>
    <row r="8" spans="1:14" ht="21" x14ac:dyDescent="0.25">
      <c r="A8" s="47"/>
      <c r="B8" s="47"/>
      <c r="C8" s="47"/>
      <c r="D8" s="47"/>
      <c r="E8" s="50"/>
      <c r="F8" s="55"/>
      <c r="G8" s="3" t="s">
        <v>11</v>
      </c>
      <c r="H8" s="15">
        <f>SUM(I8:N8)</f>
        <v>4262</v>
      </c>
      <c r="I8" s="19">
        <f>I9+I16+I22+I44+I50</f>
        <v>501.5</v>
      </c>
      <c r="J8" s="19">
        <f>J9+J16+J22+J44+J50</f>
        <v>621.70000000000005</v>
      </c>
      <c r="K8" s="19">
        <f>K9+K16+K22+K44+K50</f>
        <v>775.7</v>
      </c>
      <c r="L8" s="19">
        <f>L9+L16+L22+L44+L50</f>
        <v>777.7</v>
      </c>
      <c r="M8" s="19">
        <f>M9+M16+M22+M44+M50</f>
        <v>792.7</v>
      </c>
      <c r="N8" s="19">
        <f>N9+N16+N22+N44+N50</f>
        <v>792.7</v>
      </c>
    </row>
    <row r="9" spans="1:14" x14ac:dyDescent="0.25">
      <c r="A9" s="47">
        <v>6</v>
      </c>
      <c r="B9" s="47">
        <v>1</v>
      </c>
      <c r="C9" s="47"/>
      <c r="D9" s="47"/>
      <c r="E9" s="50"/>
      <c r="F9" s="25" t="s">
        <v>12</v>
      </c>
      <c r="G9" s="26" t="s">
        <v>10</v>
      </c>
      <c r="H9" s="27">
        <f>SUM(I9:O9)</f>
        <v>1070</v>
      </c>
      <c r="I9" s="28">
        <f t="shared" ref="I9:N9" si="1">I10</f>
        <v>120</v>
      </c>
      <c r="J9" s="28">
        <f t="shared" si="1"/>
        <v>150</v>
      </c>
      <c r="K9" s="28">
        <f t="shared" si="1"/>
        <v>200</v>
      </c>
      <c r="L9" s="28">
        <f t="shared" si="1"/>
        <v>200</v>
      </c>
      <c r="M9" s="28">
        <f t="shared" si="1"/>
        <v>200</v>
      </c>
      <c r="N9" s="28">
        <f t="shared" si="1"/>
        <v>200</v>
      </c>
    </row>
    <row r="10" spans="1:14" ht="22.5" x14ac:dyDescent="0.25">
      <c r="A10" s="47"/>
      <c r="B10" s="47"/>
      <c r="C10" s="47"/>
      <c r="D10" s="47"/>
      <c r="E10" s="50"/>
      <c r="F10" s="7" t="s">
        <v>47</v>
      </c>
      <c r="G10" s="4" t="s">
        <v>11</v>
      </c>
      <c r="H10" s="16">
        <f t="shared" ref="H10:H15" si="2">SUM(I10:N10)</f>
        <v>1070</v>
      </c>
      <c r="I10" s="17">
        <f>I11+I14</f>
        <v>120</v>
      </c>
      <c r="J10" s="17">
        <f>J11+J14</f>
        <v>150</v>
      </c>
      <c r="K10" s="17">
        <f>K11+K14</f>
        <v>200</v>
      </c>
      <c r="L10" s="17">
        <f>L11+L14</f>
        <v>200</v>
      </c>
      <c r="M10" s="17">
        <f>M11+M14</f>
        <v>200</v>
      </c>
      <c r="N10" s="17">
        <f>N11+N14</f>
        <v>200</v>
      </c>
    </row>
    <row r="11" spans="1:14" ht="18" customHeight="1" x14ac:dyDescent="0.25">
      <c r="A11" s="75">
        <v>6</v>
      </c>
      <c r="B11" s="75">
        <v>1</v>
      </c>
      <c r="C11" s="75">
        <v>1</v>
      </c>
      <c r="D11" s="75">
        <v>1</v>
      </c>
      <c r="E11" s="73" t="s">
        <v>13</v>
      </c>
      <c r="F11" s="73" t="s">
        <v>17</v>
      </c>
      <c r="G11" s="3" t="s">
        <v>10</v>
      </c>
      <c r="H11" s="15">
        <f t="shared" si="2"/>
        <v>870</v>
      </c>
      <c r="I11" s="19">
        <f>I12+I13</f>
        <v>120</v>
      </c>
      <c r="J11" s="19">
        <f t="shared" ref="J11:N11" si="3">J12+J13</f>
        <v>150</v>
      </c>
      <c r="K11" s="19">
        <f t="shared" si="3"/>
        <v>150</v>
      </c>
      <c r="L11" s="19">
        <f t="shared" si="3"/>
        <v>150</v>
      </c>
      <c r="M11" s="19">
        <f t="shared" si="3"/>
        <v>150</v>
      </c>
      <c r="N11" s="19">
        <f t="shared" si="3"/>
        <v>150</v>
      </c>
    </row>
    <row r="12" spans="1:14" ht="22.5" x14ac:dyDescent="0.25">
      <c r="A12" s="76"/>
      <c r="B12" s="76"/>
      <c r="C12" s="76"/>
      <c r="D12" s="76"/>
      <c r="E12" s="74"/>
      <c r="F12" s="74"/>
      <c r="G12" s="4" t="s">
        <v>11</v>
      </c>
      <c r="H12" s="16">
        <f t="shared" si="2"/>
        <v>600</v>
      </c>
      <c r="I12" s="17">
        <v>100</v>
      </c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</row>
    <row r="13" spans="1:14" ht="45" x14ac:dyDescent="0.25">
      <c r="A13" s="5">
        <v>6</v>
      </c>
      <c r="B13" s="5">
        <v>1</v>
      </c>
      <c r="C13" s="5">
        <v>1</v>
      </c>
      <c r="D13" s="5">
        <v>2</v>
      </c>
      <c r="E13" s="6" t="s">
        <v>13</v>
      </c>
      <c r="F13" s="11" t="s">
        <v>43</v>
      </c>
      <c r="G13" s="4" t="s">
        <v>11</v>
      </c>
      <c r="H13" s="16">
        <f t="shared" si="2"/>
        <v>270</v>
      </c>
      <c r="I13" s="17">
        <v>20</v>
      </c>
      <c r="J13" s="17">
        <v>50</v>
      </c>
      <c r="K13" s="17">
        <v>50</v>
      </c>
      <c r="L13" s="17">
        <v>50</v>
      </c>
      <c r="M13" s="17">
        <v>50</v>
      </c>
      <c r="N13" s="17">
        <v>50</v>
      </c>
    </row>
    <row r="14" spans="1:14" ht="15" customHeight="1" x14ac:dyDescent="0.25">
      <c r="A14" s="75">
        <v>6</v>
      </c>
      <c r="B14" s="75">
        <v>1</v>
      </c>
      <c r="C14" s="75">
        <v>1</v>
      </c>
      <c r="D14" s="75">
        <v>3</v>
      </c>
      <c r="E14" s="73" t="s">
        <v>13</v>
      </c>
      <c r="F14" s="77" t="s">
        <v>48</v>
      </c>
      <c r="G14" s="3" t="s">
        <v>10</v>
      </c>
      <c r="H14" s="15">
        <f t="shared" si="2"/>
        <v>200</v>
      </c>
      <c r="I14" s="19">
        <f>I15</f>
        <v>0</v>
      </c>
      <c r="J14" s="19">
        <f t="shared" ref="J14:N14" si="4">J15</f>
        <v>0</v>
      </c>
      <c r="K14" s="19">
        <f t="shared" si="4"/>
        <v>50</v>
      </c>
      <c r="L14" s="19">
        <f t="shared" si="4"/>
        <v>50</v>
      </c>
      <c r="M14" s="19">
        <f t="shared" si="4"/>
        <v>50</v>
      </c>
      <c r="N14" s="19">
        <f t="shared" si="4"/>
        <v>50</v>
      </c>
    </row>
    <row r="15" spans="1:14" ht="52.5" customHeight="1" x14ac:dyDescent="0.25">
      <c r="A15" s="76"/>
      <c r="B15" s="76"/>
      <c r="C15" s="76"/>
      <c r="D15" s="76"/>
      <c r="E15" s="74"/>
      <c r="F15" s="78"/>
      <c r="G15" s="4" t="s">
        <v>11</v>
      </c>
      <c r="H15" s="16">
        <f t="shared" si="2"/>
        <v>200</v>
      </c>
      <c r="I15" s="17">
        <v>0</v>
      </c>
      <c r="J15" s="17">
        <v>0</v>
      </c>
      <c r="K15" s="17">
        <v>50</v>
      </c>
      <c r="L15" s="17">
        <v>50</v>
      </c>
      <c r="M15" s="17">
        <v>50</v>
      </c>
      <c r="N15" s="17">
        <v>50</v>
      </c>
    </row>
    <row r="16" spans="1:14" x14ac:dyDescent="0.25">
      <c r="A16" s="47">
        <v>6</v>
      </c>
      <c r="B16" s="47">
        <v>2</v>
      </c>
      <c r="C16" s="47"/>
      <c r="D16" s="47"/>
      <c r="E16" s="50"/>
      <c r="F16" s="26" t="s">
        <v>14</v>
      </c>
      <c r="G16" s="26" t="s">
        <v>10</v>
      </c>
      <c r="H16" s="27">
        <f>I16+J16+K16+L16+M16+N16</f>
        <v>357.8</v>
      </c>
      <c r="I16" s="28">
        <f t="shared" ref="I16:N16" si="5">I17</f>
        <v>7.8</v>
      </c>
      <c r="J16" s="28">
        <f t="shared" si="5"/>
        <v>70</v>
      </c>
      <c r="K16" s="28">
        <f t="shared" si="5"/>
        <v>70</v>
      </c>
      <c r="L16" s="28">
        <f t="shared" si="5"/>
        <v>70</v>
      </c>
      <c r="M16" s="28">
        <f t="shared" si="5"/>
        <v>70</v>
      </c>
      <c r="N16" s="28">
        <f t="shared" si="5"/>
        <v>70</v>
      </c>
    </row>
    <row r="17" spans="1:29" ht="22.5" x14ac:dyDescent="0.25">
      <c r="A17" s="47"/>
      <c r="B17" s="47"/>
      <c r="C17" s="47"/>
      <c r="D17" s="47"/>
      <c r="E17" s="50"/>
      <c r="F17" s="3" t="s">
        <v>15</v>
      </c>
      <c r="G17" s="4" t="s">
        <v>11</v>
      </c>
      <c r="H17" s="16">
        <f>I17+J17+K17+L17+M17+N17</f>
        <v>357.8</v>
      </c>
      <c r="I17" s="17">
        <f t="shared" ref="I17:J17" si="6">I18+I20</f>
        <v>7.8</v>
      </c>
      <c r="J17" s="17">
        <f t="shared" si="6"/>
        <v>70</v>
      </c>
      <c r="K17" s="17">
        <f t="shared" ref="K17:N17" si="7">K18+K20</f>
        <v>70</v>
      </c>
      <c r="L17" s="17">
        <f t="shared" si="7"/>
        <v>70</v>
      </c>
      <c r="M17" s="17">
        <f t="shared" si="7"/>
        <v>70</v>
      </c>
      <c r="N17" s="17">
        <f t="shared" si="7"/>
        <v>70</v>
      </c>
    </row>
    <row r="18" spans="1:29" ht="15" customHeight="1" x14ac:dyDescent="0.25">
      <c r="A18" s="47">
        <v>6</v>
      </c>
      <c r="B18" s="47">
        <v>2</v>
      </c>
      <c r="C18" s="47">
        <v>1</v>
      </c>
      <c r="D18" s="47"/>
      <c r="E18" s="50"/>
      <c r="F18" s="57" t="s">
        <v>18</v>
      </c>
      <c r="G18" s="3" t="s">
        <v>10</v>
      </c>
      <c r="H18" s="17">
        <f>I18+J18++K18+L18+M18+N18</f>
        <v>102.8</v>
      </c>
      <c r="I18" s="19">
        <f t="shared" ref="I18:N18" si="8">I19</f>
        <v>2.8</v>
      </c>
      <c r="J18" s="19">
        <f t="shared" si="8"/>
        <v>20</v>
      </c>
      <c r="K18" s="19">
        <f t="shared" si="8"/>
        <v>20</v>
      </c>
      <c r="L18" s="19">
        <f t="shared" si="8"/>
        <v>20</v>
      </c>
      <c r="M18" s="19">
        <f t="shared" si="8"/>
        <v>20</v>
      </c>
      <c r="N18" s="19">
        <f t="shared" si="8"/>
        <v>20</v>
      </c>
    </row>
    <row r="19" spans="1:29" ht="22.5" x14ac:dyDescent="0.25">
      <c r="A19" s="47"/>
      <c r="B19" s="47"/>
      <c r="C19" s="47"/>
      <c r="D19" s="47"/>
      <c r="E19" s="50"/>
      <c r="F19" s="58"/>
      <c r="G19" s="4" t="s">
        <v>11</v>
      </c>
      <c r="H19" s="17">
        <f>H18</f>
        <v>102.8</v>
      </c>
      <c r="I19" s="17">
        <v>2.8</v>
      </c>
      <c r="J19" s="17">
        <v>20</v>
      </c>
      <c r="K19" s="17">
        <v>20</v>
      </c>
      <c r="L19" s="17">
        <v>20</v>
      </c>
      <c r="M19" s="17">
        <v>20</v>
      </c>
      <c r="N19" s="17">
        <v>20</v>
      </c>
    </row>
    <row r="20" spans="1:29" ht="15" customHeight="1" x14ac:dyDescent="0.25">
      <c r="A20" s="47">
        <v>6</v>
      </c>
      <c r="B20" s="47">
        <v>2</v>
      </c>
      <c r="C20" s="47">
        <v>2</v>
      </c>
      <c r="D20" s="47"/>
      <c r="E20" s="50"/>
      <c r="F20" s="63" t="s">
        <v>44</v>
      </c>
      <c r="G20" s="3" t="s">
        <v>10</v>
      </c>
      <c r="H20" s="15">
        <f>I20+J20+K20+L20+M20+N20</f>
        <v>255</v>
      </c>
      <c r="I20" s="19">
        <f t="shared" ref="I20:N20" si="9">I21</f>
        <v>5</v>
      </c>
      <c r="J20" s="19">
        <f t="shared" si="9"/>
        <v>50</v>
      </c>
      <c r="K20" s="19">
        <f t="shared" si="9"/>
        <v>50</v>
      </c>
      <c r="L20" s="19">
        <f t="shared" si="9"/>
        <v>50</v>
      </c>
      <c r="M20" s="19">
        <f t="shared" si="9"/>
        <v>50</v>
      </c>
      <c r="N20" s="19">
        <f t="shared" si="9"/>
        <v>50</v>
      </c>
    </row>
    <row r="21" spans="1:29" ht="27.75" customHeight="1" x14ac:dyDescent="0.25">
      <c r="A21" s="47"/>
      <c r="B21" s="47"/>
      <c r="C21" s="47"/>
      <c r="D21" s="47"/>
      <c r="E21" s="50"/>
      <c r="F21" s="58"/>
      <c r="G21" s="4" t="s">
        <v>11</v>
      </c>
      <c r="H21" s="16">
        <f>H20</f>
        <v>255</v>
      </c>
      <c r="I21" s="17">
        <v>5</v>
      </c>
      <c r="J21" s="17">
        <v>50</v>
      </c>
      <c r="K21" s="17">
        <v>50</v>
      </c>
      <c r="L21" s="17">
        <v>50</v>
      </c>
      <c r="M21" s="17">
        <v>50</v>
      </c>
      <c r="N21" s="17">
        <v>50</v>
      </c>
    </row>
    <row r="22" spans="1:29" ht="15" customHeight="1" x14ac:dyDescent="0.25">
      <c r="A22" s="47">
        <v>6</v>
      </c>
      <c r="B22" s="47">
        <v>3</v>
      </c>
      <c r="C22" s="47"/>
      <c r="D22" s="47"/>
      <c r="E22" s="50"/>
      <c r="F22" s="51" t="s">
        <v>19</v>
      </c>
      <c r="G22" s="26" t="s">
        <v>10</v>
      </c>
      <c r="H22" s="27">
        <f>SUM(I22:N22)</f>
        <v>2433.1999999999998</v>
      </c>
      <c r="I22" s="28">
        <f t="shared" ref="I22:N22" si="10">I23</f>
        <v>362.7</v>
      </c>
      <c r="J22" s="28">
        <f t="shared" si="10"/>
        <v>385.7</v>
      </c>
      <c r="K22" s="28">
        <f t="shared" si="10"/>
        <v>413.7</v>
      </c>
      <c r="L22" s="28">
        <f t="shared" si="10"/>
        <v>415.7</v>
      </c>
      <c r="M22" s="28">
        <f t="shared" si="10"/>
        <v>427.7</v>
      </c>
      <c r="N22" s="28">
        <f t="shared" si="10"/>
        <v>427.7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8" customFormat="1" ht="22.5" x14ac:dyDescent="0.25">
      <c r="A23" s="47"/>
      <c r="B23" s="47"/>
      <c r="C23" s="47"/>
      <c r="D23" s="47"/>
      <c r="E23" s="50"/>
      <c r="F23" s="52"/>
      <c r="G23" s="29" t="s">
        <v>11</v>
      </c>
      <c r="H23" s="30">
        <f>SUM(I23:N23)</f>
        <v>2433.1999999999998</v>
      </c>
      <c r="I23" s="31">
        <f t="shared" ref="I23:J23" si="11">I24+I29+I33+I41</f>
        <v>362.7</v>
      </c>
      <c r="J23" s="31">
        <f t="shared" si="11"/>
        <v>385.7</v>
      </c>
      <c r="K23" s="31">
        <f t="shared" ref="K23:N23" si="12">K24+K29+K33+K41</f>
        <v>413.7</v>
      </c>
      <c r="L23" s="31">
        <f t="shared" si="12"/>
        <v>415.7</v>
      </c>
      <c r="M23" s="31">
        <f t="shared" si="12"/>
        <v>427.7</v>
      </c>
      <c r="N23" s="31">
        <f t="shared" si="12"/>
        <v>427.7</v>
      </c>
    </row>
    <row r="24" spans="1:29" ht="15" customHeight="1" x14ac:dyDescent="0.25">
      <c r="A24" s="47">
        <v>6</v>
      </c>
      <c r="B24" s="47">
        <v>3</v>
      </c>
      <c r="C24" s="47">
        <v>1</v>
      </c>
      <c r="D24" s="47"/>
      <c r="E24" s="50"/>
      <c r="F24" s="62" t="s">
        <v>20</v>
      </c>
      <c r="G24" s="43" t="s">
        <v>10</v>
      </c>
      <c r="H24" s="64">
        <f>SUM(I24:N25)</f>
        <v>30</v>
      </c>
      <c r="I24" s="66">
        <f t="shared" ref="I24:J24" si="13">I26</f>
        <v>5</v>
      </c>
      <c r="J24" s="66">
        <f t="shared" si="13"/>
        <v>5</v>
      </c>
      <c r="K24" s="66">
        <f t="shared" ref="K24:N24" si="14">K26</f>
        <v>5</v>
      </c>
      <c r="L24" s="66">
        <f t="shared" si="14"/>
        <v>5</v>
      </c>
      <c r="M24" s="66">
        <f t="shared" si="14"/>
        <v>5</v>
      </c>
      <c r="N24" s="66">
        <f t="shared" si="14"/>
        <v>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8" customHeight="1" x14ac:dyDescent="0.25">
      <c r="A25" s="47"/>
      <c r="B25" s="47"/>
      <c r="C25" s="47"/>
      <c r="D25" s="47"/>
      <c r="E25" s="50"/>
      <c r="F25" s="62"/>
      <c r="G25" s="43"/>
      <c r="H25" s="65"/>
      <c r="I25" s="67"/>
      <c r="J25" s="67"/>
      <c r="K25" s="67"/>
      <c r="L25" s="67"/>
      <c r="M25" s="67"/>
      <c r="N25" s="6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2.5" x14ac:dyDescent="0.25">
      <c r="A26" s="47"/>
      <c r="B26" s="47"/>
      <c r="C26" s="47"/>
      <c r="D26" s="47"/>
      <c r="E26" s="50"/>
      <c r="F26" s="62"/>
      <c r="G26" s="4" t="s">
        <v>11</v>
      </c>
      <c r="H26" s="16">
        <f>SUM(I26:N26)</f>
        <v>30</v>
      </c>
      <c r="I26" s="17">
        <f t="shared" ref="I26:K26" si="15">I28</f>
        <v>5</v>
      </c>
      <c r="J26" s="17">
        <f t="shared" si="15"/>
        <v>5</v>
      </c>
      <c r="K26" s="17">
        <f t="shared" si="15"/>
        <v>5</v>
      </c>
      <c r="L26" s="17">
        <f t="shared" ref="L26:N26" si="16">L28</f>
        <v>5</v>
      </c>
      <c r="M26" s="17">
        <f t="shared" si="16"/>
        <v>5</v>
      </c>
      <c r="N26" s="17">
        <f t="shared" si="16"/>
        <v>5</v>
      </c>
    </row>
    <row r="27" spans="1:29" ht="67.5" x14ac:dyDescent="0.25">
      <c r="A27" s="5">
        <v>6</v>
      </c>
      <c r="B27" s="5">
        <v>3</v>
      </c>
      <c r="C27" s="5">
        <v>1</v>
      </c>
      <c r="D27" s="5">
        <v>1</v>
      </c>
      <c r="E27" s="6"/>
      <c r="F27" s="9" t="s">
        <v>21</v>
      </c>
      <c r="G27" s="4" t="s">
        <v>11</v>
      </c>
      <c r="H27" s="16">
        <f>SUM(I27:N27)</f>
        <v>30</v>
      </c>
      <c r="I27" s="17">
        <v>5</v>
      </c>
      <c r="J27" s="17">
        <v>5</v>
      </c>
      <c r="K27" s="17">
        <v>5</v>
      </c>
      <c r="L27" s="17">
        <v>5</v>
      </c>
      <c r="M27" s="17">
        <v>5</v>
      </c>
      <c r="N27" s="17">
        <v>5</v>
      </c>
    </row>
    <row r="28" spans="1:29" ht="45" x14ac:dyDescent="0.25">
      <c r="A28" s="5">
        <v>6</v>
      </c>
      <c r="B28" s="5">
        <v>3</v>
      </c>
      <c r="C28" s="5">
        <v>1</v>
      </c>
      <c r="D28" s="5">
        <v>2</v>
      </c>
      <c r="E28" s="6" t="s">
        <v>13</v>
      </c>
      <c r="F28" s="9" t="s">
        <v>22</v>
      </c>
      <c r="G28" s="4" t="s">
        <v>11</v>
      </c>
      <c r="H28" s="16">
        <f t="shared" ref="H28:H34" si="17">SUM(I28:N28)</f>
        <v>30</v>
      </c>
      <c r="I28" s="17">
        <v>5</v>
      </c>
      <c r="J28" s="17">
        <v>5</v>
      </c>
      <c r="K28" s="17">
        <v>5</v>
      </c>
      <c r="L28" s="17">
        <v>5</v>
      </c>
      <c r="M28" s="17">
        <v>5</v>
      </c>
      <c r="N28" s="17">
        <v>5</v>
      </c>
    </row>
    <row r="29" spans="1:29" ht="15" customHeight="1" x14ac:dyDescent="0.25">
      <c r="A29" s="47">
        <v>6</v>
      </c>
      <c r="B29" s="47">
        <v>3</v>
      </c>
      <c r="C29" s="47">
        <v>2</v>
      </c>
      <c r="D29" s="47"/>
      <c r="E29" s="50" t="s">
        <v>13</v>
      </c>
      <c r="F29" s="55" t="s">
        <v>23</v>
      </c>
      <c r="G29" s="3" t="s">
        <v>10</v>
      </c>
      <c r="H29" s="15">
        <f t="shared" si="17"/>
        <v>120</v>
      </c>
      <c r="I29" s="19">
        <f t="shared" ref="I29:J29" si="18">I30</f>
        <v>0</v>
      </c>
      <c r="J29" s="19">
        <f t="shared" si="18"/>
        <v>20</v>
      </c>
      <c r="K29" s="19">
        <f>K30</f>
        <v>25</v>
      </c>
      <c r="L29" s="19">
        <f>L30</f>
        <v>25</v>
      </c>
      <c r="M29" s="19">
        <f t="shared" ref="M29:N29" si="19">M30</f>
        <v>25</v>
      </c>
      <c r="N29" s="19">
        <f t="shared" si="19"/>
        <v>25</v>
      </c>
    </row>
    <row r="30" spans="1:29" ht="22.5" x14ac:dyDescent="0.25">
      <c r="A30" s="53"/>
      <c r="B30" s="53"/>
      <c r="C30" s="53"/>
      <c r="D30" s="53"/>
      <c r="E30" s="54"/>
      <c r="F30" s="56"/>
      <c r="G30" s="4" t="s">
        <v>11</v>
      </c>
      <c r="H30" s="15">
        <f t="shared" si="17"/>
        <v>120</v>
      </c>
      <c r="I30" s="17">
        <f t="shared" ref="I30:J30" si="20">I31+I32</f>
        <v>0</v>
      </c>
      <c r="J30" s="17">
        <f t="shared" si="20"/>
        <v>20</v>
      </c>
      <c r="K30" s="17">
        <f>K31+K32</f>
        <v>25</v>
      </c>
      <c r="L30" s="17">
        <f>L31+L32</f>
        <v>25</v>
      </c>
      <c r="M30" s="17">
        <f t="shared" ref="M30:N30" si="21">M31+M32</f>
        <v>25</v>
      </c>
      <c r="N30" s="17">
        <f t="shared" si="21"/>
        <v>25</v>
      </c>
    </row>
    <row r="31" spans="1:29" ht="22.5" x14ac:dyDescent="0.25">
      <c r="A31" s="5">
        <v>6</v>
      </c>
      <c r="B31" s="5">
        <v>3</v>
      </c>
      <c r="C31" s="5">
        <v>2</v>
      </c>
      <c r="D31" s="5">
        <v>1</v>
      </c>
      <c r="E31" s="6"/>
      <c r="F31" s="12" t="s">
        <v>24</v>
      </c>
      <c r="G31" s="4" t="s">
        <v>11</v>
      </c>
      <c r="H31" s="15">
        <f t="shared" si="17"/>
        <v>70</v>
      </c>
      <c r="I31" s="17">
        <v>0</v>
      </c>
      <c r="J31" s="17">
        <v>10</v>
      </c>
      <c r="K31" s="17">
        <v>15</v>
      </c>
      <c r="L31" s="17">
        <v>15</v>
      </c>
      <c r="M31" s="17">
        <v>15</v>
      </c>
      <c r="N31" s="17">
        <v>15</v>
      </c>
    </row>
    <row r="32" spans="1:29" ht="22.5" x14ac:dyDescent="0.25">
      <c r="A32" s="5">
        <v>6</v>
      </c>
      <c r="B32" s="5">
        <v>3</v>
      </c>
      <c r="C32" s="5">
        <v>2</v>
      </c>
      <c r="D32" s="5">
        <v>2</v>
      </c>
      <c r="E32" s="6"/>
      <c r="F32" s="12" t="s">
        <v>25</v>
      </c>
      <c r="G32" s="4" t="s">
        <v>11</v>
      </c>
      <c r="H32" s="15">
        <f t="shared" si="17"/>
        <v>50</v>
      </c>
      <c r="I32" s="17">
        <v>0</v>
      </c>
      <c r="J32" s="17">
        <v>10</v>
      </c>
      <c r="K32" s="17">
        <v>10</v>
      </c>
      <c r="L32" s="17">
        <v>10</v>
      </c>
      <c r="M32" s="17">
        <v>10</v>
      </c>
      <c r="N32" s="17">
        <v>10</v>
      </c>
    </row>
    <row r="33" spans="1:14" ht="15" customHeight="1" x14ac:dyDescent="0.25">
      <c r="A33" s="47">
        <v>6</v>
      </c>
      <c r="B33" s="47">
        <v>3</v>
      </c>
      <c r="C33" s="47">
        <v>3</v>
      </c>
      <c r="D33" s="47"/>
      <c r="E33" s="50"/>
      <c r="F33" s="55" t="s">
        <v>26</v>
      </c>
      <c r="G33" s="3" t="s">
        <v>10</v>
      </c>
      <c r="H33" s="15">
        <f t="shared" si="17"/>
        <v>1577</v>
      </c>
      <c r="I33" s="19">
        <f t="shared" ref="I33:N33" si="22">I34</f>
        <v>240</v>
      </c>
      <c r="J33" s="19">
        <f t="shared" si="22"/>
        <v>243</v>
      </c>
      <c r="K33" s="19">
        <f t="shared" si="22"/>
        <v>266</v>
      </c>
      <c r="L33" s="19">
        <f t="shared" si="22"/>
        <v>268</v>
      </c>
      <c r="M33" s="19">
        <f t="shared" si="22"/>
        <v>280</v>
      </c>
      <c r="N33" s="19">
        <f t="shared" si="22"/>
        <v>280</v>
      </c>
    </row>
    <row r="34" spans="1:14" ht="22.5" x14ac:dyDescent="0.25">
      <c r="A34" s="47"/>
      <c r="B34" s="47"/>
      <c r="C34" s="47"/>
      <c r="D34" s="47"/>
      <c r="E34" s="50"/>
      <c r="F34" s="55"/>
      <c r="G34" s="4" t="s">
        <v>11</v>
      </c>
      <c r="H34" s="16">
        <f t="shared" si="17"/>
        <v>1577</v>
      </c>
      <c r="I34" s="17">
        <f t="shared" ref="I34:J34" si="23">I35+I36+I37+I38+I39+I40</f>
        <v>240</v>
      </c>
      <c r="J34" s="17">
        <f t="shared" si="23"/>
        <v>243</v>
      </c>
      <c r="K34" s="17">
        <f t="shared" ref="K34:N34" si="24">K35+K36+K37+K38+K39+K40</f>
        <v>266</v>
      </c>
      <c r="L34" s="17">
        <f t="shared" si="24"/>
        <v>268</v>
      </c>
      <c r="M34" s="17">
        <f t="shared" si="24"/>
        <v>280</v>
      </c>
      <c r="N34" s="17">
        <f t="shared" si="24"/>
        <v>280</v>
      </c>
    </row>
    <row r="35" spans="1:14" ht="33.75" x14ac:dyDescent="0.25">
      <c r="A35" s="5">
        <v>6</v>
      </c>
      <c r="B35" s="5">
        <v>3</v>
      </c>
      <c r="C35" s="5">
        <v>3</v>
      </c>
      <c r="D35" s="5">
        <v>1</v>
      </c>
      <c r="E35" s="6"/>
      <c r="F35" s="11" t="s">
        <v>16</v>
      </c>
      <c r="G35" s="4" t="s">
        <v>11</v>
      </c>
      <c r="H35" s="16">
        <v>0</v>
      </c>
      <c r="I35" s="24">
        <v>0</v>
      </c>
      <c r="J35" s="17">
        <v>0</v>
      </c>
      <c r="K35" s="24">
        <v>5</v>
      </c>
      <c r="L35" s="24">
        <v>5</v>
      </c>
      <c r="M35" s="24">
        <v>5</v>
      </c>
      <c r="N35" s="24">
        <v>5</v>
      </c>
    </row>
    <row r="36" spans="1:14" ht="56.25" x14ac:dyDescent="0.25">
      <c r="A36" s="5">
        <v>6</v>
      </c>
      <c r="B36" s="5">
        <v>3</v>
      </c>
      <c r="C36" s="5">
        <v>3</v>
      </c>
      <c r="D36" s="5">
        <v>2</v>
      </c>
      <c r="E36" s="6"/>
      <c r="F36" s="13" t="s">
        <v>27</v>
      </c>
      <c r="G36" s="4" t="s">
        <v>11</v>
      </c>
      <c r="H36" s="16">
        <f>SUM(I36:N36)</f>
        <v>258</v>
      </c>
      <c r="I36" s="24">
        <v>40</v>
      </c>
      <c r="J36" s="17">
        <v>40</v>
      </c>
      <c r="K36" s="24">
        <v>43</v>
      </c>
      <c r="L36" s="24">
        <v>45</v>
      </c>
      <c r="M36" s="24">
        <v>45</v>
      </c>
      <c r="N36" s="24">
        <v>45</v>
      </c>
    </row>
    <row r="37" spans="1:14" ht="33.75" x14ac:dyDescent="0.25">
      <c r="A37" s="5">
        <v>6</v>
      </c>
      <c r="B37" s="5">
        <v>3</v>
      </c>
      <c r="C37" s="5">
        <v>3</v>
      </c>
      <c r="D37" s="5">
        <v>3</v>
      </c>
      <c r="E37" s="6"/>
      <c r="F37" s="11" t="s">
        <v>28</v>
      </c>
      <c r="G37" s="4" t="s">
        <v>11</v>
      </c>
      <c r="H37" s="16">
        <f>SUM(I37:N37)</f>
        <v>109</v>
      </c>
      <c r="I37" s="24">
        <v>15</v>
      </c>
      <c r="J37" s="17">
        <v>18</v>
      </c>
      <c r="K37" s="17">
        <v>18</v>
      </c>
      <c r="L37" s="17">
        <v>18</v>
      </c>
      <c r="M37" s="24">
        <v>20</v>
      </c>
      <c r="N37" s="17">
        <v>20</v>
      </c>
    </row>
    <row r="38" spans="1:14" ht="33.75" x14ac:dyDescent="0.25">
      <c r="A38" s="5">
        <v>6</v>
      </c>
      <c r="B38" s="5">
        <v>3</v>
      </c>
      <c r="C38" s="5">
        <v>3</v>
      </c>
      <c r="D38" s="5">
        <v>4</v>
      </c>
      <c r="E38" s="6"/>
      <c r="F38" s="12" t="s">
        <v>45</v>
      </c>
      <c r="G38" s="4" t="s">
        <v>11</v>
      </c>
      <c r="H38" s="16">
        <f>SUM(I38:N38)</f>
        <v>120</v>
      </c>
      <c r="I38" s="24">
        <v>15</v>
      </c>
      <c r="J38" s="17">
        <v>15</v>
      </c>
      <c r="K38" s="24">
        <v>20</v>
      </c>
      <c r="L38" s="24">
        <v>20</v>
      </c>
      <c r="M38" s="24">
        <v>25</v>
      </c>
      <c r="N38" s="17">
        <v>25</v>
      </c>
    </row>
    <row r="39" spans="1:14" ht="22.5" x14ac:dyDescent="0.25">
      <c r="A39" s="5">
        <v>6</v>
      </c>
      <c r="B39" s="5">
        <v>3</v>
      </c>
      <c r="C39" s="5">
        <v>3</v>
      </c>
      <c r="D39" s="5">
        <v>5</v>
      </c>
      <c r="E39" s="6"/>
      <c r="F39" s="12" t="s">
        <v>29</v>
      </c>
      <c r="G39" s="4" t="s">
        <v>11</v>
      </c>
      <c r="H39" s="16">
        <f>SUM(I39:N39)</f>
        <v>80</v>
      </c>
      <c r="I39" s="24">
        <v>10</v>
      </c>
      <c r="J39" s="17">
        <v>10</v>
      </c>
      <c r="K39" s="24">
        <v>15</v>
      </c>
      <c r="L39" s="24">
        <v>15</v>
      </c>
      <c r="M39" s="24">
        <v>15</v>
      </c>
      <c r="N39" s="24">
        <v>15</v>
      </c>
    </row>
    <row r="40" spans="1:14" ht="22.5" x14ac:dyDescent="0.25">
      <c r="A40" s="5">
        <v>6</v>
      </c>
      <c r="B40" s="5">
        <v>3</v>
      </c>
      <c r="C40" s="5">
        <v>3</v>
      </c>
      <c r="D40" s="5">
        <v>6</v>
      </c>
      <c r="E40" s="6"/>
      <c r="F40" s="12" t="s">
        <v>30</v>
      </c>
      <c r="G40" s="4" t="s">
        <v>11</v>
      </c>
      <c r="H40" s="16">
        <f>SUM(I40:N40)</f>
        <v>990</v>
      </c>
      <c r="I40" s="24">
        <v>160</v>
      </c>
      <c r="J40" s="17">
        <v>160</v>
      </c>
      <c r="K40" s="24">
        <v>165</v>
      </c>
      <c r="L40" s="24">
        <v>165</v>
      </c>
      <c r="M40" s="24">
        <v>170</v>
      </c>
      <c r="N40" s="17">
        <v>170</v>
      </c>
    </row>
    <row r="41" spans="1:14" ht="15" customHeight="1" x14ac:dyDescent="0.25">
      <c r="A41" s="47">
        <v>6</v>
      </c>
      <c r="B41" s="47">
        <v>3</v>
      </c>
      <c r="C41" s="47">
        <v>4</v>
      </c>
      <c r="D41" s="47"/>
      <c r="E41" s="50"/>
      <c r="F41" s="45" t="s">
        <v>31</v>
      </c>
      <c r="G41" s="26" t="s">
        <v>32</v>
      </c>
      <c r="H41" s="27">
        <f t="shared" ref="H41:H47" si="25">SUM(I41:N41)</f>
        <v>706.2</v>
      </c>
      <c r="I41" s="28">
        <f t="shared" ref="I41:N41" si="26">I42</f>
        <v>117.7</v>
      </c>
      <c r="J41" s="28">
        <f t="shared" si="26"/>
        <v>117.7</v>
      </c>
      <c r="K41" s="28">
        <f t="shared" si="26"/>
        <v>117.7</v>
      </c>
      <c r="L41" s="28">
        <f t="shared" si="26"/>
        <v>117.7</v>
      </c>
      <c r="M41" s="28">
        <f t="shared" si="26"/>
        <v>117.7</v>
      </c>
      <c r="N41" s="28">
        <f t="shared" si="26"/>
        <v>117.7</v>
      </c>
    </row>
    <row r="42" spans="1:14" ht="22.5" x14ac:dyDescent="0.25">
      <c r="A42" s="48"/>
      <c r="B42" s="49"/>
      <c r="C42" s="49"/>
      <c r="D42" s="49"/>
      <c r="E42" s="49"/>
      <c r="F42" s="46"/>
      <c r="G42" s="29" t="s">
        <v>11</v>
      </c>
      <c r="H42" s="27">
        <f t="shared" si="25"/>
        <v>706.2</v>
      </c>
      <c r="I42" s="31">
        <f t="shared" ref="I42:N42" si="27">I43</f>
        <v>117.7</v>
      </c>
      <c r="J42" s="31">
        <f t="shared" si="27"/>
        <v>117.7</v>
      </c>
      <c r="K42" s="31">
        <f t="shared" si="27"/>
        <v>117.7</v>
      </c>
      <c r="L42" s="31">
        <f t="shared" si="27"/>
        <v>117.7</v>
      </c>
      <c r="M42" s="31">
        <f t="shared" si="27"/>
        <v>117.7</v>
      </c>
      <c r="N42" s="31">
        <f t="shared" si="27"/>
        <v>117.7</v>
      </c>
    </row>
    <row r="43" spans="1:14" ht="45.75" x14ac:dyDescent="0.25">
      <c r="A43" s="5">
        <v>6</v>
      </c>
      <c r="B43" s="5">
        <v>3</v>
      </c>
      <c r="C43" s="5">
        <v>4</v>
      </c>
      <c r="D43" s="5">
        <v>1</v>
      </c>
      <c r="E43" s="5"/>
      <c r="F43" s="10" t="s">
        <v>33</v>
      </c>
      <c r="G43" s="4" t="s">
        <v>11</v>
      </c>
      <c r="H43" s="15">
        <f t="shared" si="25"/>
        <v>706.2</v>
      </c>
      <c r="I43" s="17">
        <v>117.7</v>
      </c>
      <c r="J43" s="17">
        <v>117.7</v>
      </c>
      <c r="K43" s="17">
        <v>117.7</v>
      </c>
      <c r="L43" s="17">
        <v>117.7</v>
      </c>
      <c r="M43" s="17">
        <v>117.7</v>
      </c>
      <c r="N43" s="17">
        <v>117.7</v>
      </c>
    </row>
    <row r="44" spans="1:14" ht="23.25" customHeight="1" x14ac:dyDescent="0.25">
      <c r="A44" s="47">
        <v>6</v>
      </c>
      <c r="B44" s="42">
        <v>4</v>
      </c>
      <c r="C44" s="42"/>
      <c r="D44" s="42"/>
      <c r="E44" s="42"/>
      <c r="F44" s="37" t="s">
        <v>36</v>
      </c>
      <c r="G44" s="26" t="s">
        <v>32</v>
      </c>
      <c r="H44" s="27">
        <f t="shared" si="25"/>
        <v>244</v>
      </c>
      <c r="I44" s="28">
        <f t="shared" ref="I44:N44" si="28">I45</f>
        <v>5</v>
      </c>
      <c r="J44" s="28">
        <f t="shared" si="28"/>
        <v>5</v>
      </c>
      <c r="K44" s="28">
        <f t="shared" si="28"/>
        <v>57</v>
      </c>
      <c r="L44" s="28">
        <f t="shared" si="28"/>
        <v>57</v>
      </c>
      <c r="M44" s="28">
        <f t="shared" si="28"/>
        <v>60</v>
      </c>
      <c r="N44" s="28">
        <f t="shared" si="28"/>
        <v>60</v>
      </c>
    </row>
    <row r="45" spans="1:14" ht="22.5" x14ac:dyDescent="0.25">
      <c r="A45" s="42"/>
      <c r="B45" s="42"/>
      <c r="C45" s="42"/>
      <c r="D45" s="42"/>
      <c r="E45" s="42"/>
      <c r="F45" s="38"/>
      <c r="G45" s="29" t="s">
        <v>11</v>
      </c>
      <c r="H45" s="30">
        <f t="shared" si="25"/>
        <v>244</v>
      </c>
      <c r="I45" s="31">
        <f t="shared" ref="I45:J45" si="29">I46+I48</f>
        <v>5</v>
      </c>
      <c r="J45" s="31">
        <f t="shared" si="29"/>
        <v>5</v>
      </c>
      <c r="K45" s="31">
        <f t="shared" ref="K45:N45" si="30">K46+K48</f>
        <v>57</v>
      </c>
      <c r="L45" s="31">
        <f t="shared" si="30"/>
        <v>57</v>
      </c>
      <c r="M45" s="31">
        <f t="shared" si="30"/>
        <v>60</v>
      </c>
      <c r="N45" s="31">
        <f t="shared" si="30"/>
        <v>60</v>
      </c>
    </row>
    <row r="46" spans="1:14" ht="15" customHeight="1" x14ac:dyDescent="0.25">
      <c r="A46" s="42">
        <v>6</v>
      </c>
      <c r="B46" s="42">
        <v>4</v>
      </c>
      <c r="C46" s="42">
        <v>1</v>
      </c>
      <c r="D46" s="42"/>
      <c r="E46" s="42"/>
      <c r="F46" s="40" t="s">
        <v>34</v>
      </c>
      <c r="G46" s="3" t="s">
        <v>10</v>
      </c>
      <c r="H46" s="15">
        <f t="shared" si="25"/>
        <v>200</v>
      </c>
      <c r="I46" s="19">
        <f>I47</f>
        <v>0</v>
      </c>
      <c r="J46" s="19">
        <f t="shared" ref="J46:N46" si="31">J47</f>
        <v>0</v>
      </c>
      <c r="K46" s="19">
        <f t="shared" si="31"/>
        <v>50</v>
      </c>
      <c r="L46" s="19">
        <f t="shared" si="31"/>
        <v>50</v>
      </c>
      <c r="M46" s="19">
        <f t="shared" si="31"/>
        <v>50</v>
      </c>
      <c r="N46" s="19">
        <f t="shared" si="31"/>
        <v>50</v>
      </c>
    </row>
    <row r="47" spans="1:14" ht="22.5" x14ac:dyDescent="0.25">
      <c r="A47" s="42"/>
      <c r="B47" s="42"/>
      <c r="C47" s="42"/>
      <c r="D47" s="42"/>
      <c r="E47" s="42"/>
      <c r="F47" s="41"/>
      <c r="G47" s="4" t="s">
        <v>11</v>
      </c>
      <c r="H47" s="15">
        <f t="shared" si="25"/>
        <v>200</v>
      </c>
      <c r="I47" s="17">
        <v>0</v>
      </c>
      <c r="J47" s="17">
        <v>0</v>
      </c>
      <c r="K47" s="17">
        <v>50</v>
      </c>
      <c r="L47" s="17">
        <v>50</v>
      </c>
      <c r="M47" s="17">
        <v>50</v>
      </c>
      <c r="N47" s="17">
        <v>50</v>
      </c>
    </row>
    <row r="48" spans="1:14" ht="15" customHeight="1" x14ac:dyDescent="0.25">
      <c r="A48" s="42">
        <v>6</v>
      </c>
      <c r="B48" s="42">
        <v>4</v>
      </c>
      <c r="C48" s="42">
        <v>2</v>
      </c>
      <c r="D48" s="42"/>
      <c r="E48" s="42"/>
      <c r="F48" s="43" t="s">
        <v>35</v>
      </c>
      <c r="G48" s="3" t="s">
        <v>10</v>
      </c>
      <c r="H48" s="15">
        <f>SUM(I48:N48)</f>
        <v>44</v>
      </c>
      <c r="I48" s="18">
        <f t="shared" ref="I48:N48" si="32">I49</f>
        <v>5</v>
      </c>
      <c r="J48" s="18">
        <f t="shared" si="32"/>
        <v>5</v>
      </c>
      <c r="K48" s="18">
        <f t="shared" si="32"/>
        <v>7</v>
      </c>
      <c r="L48" s="18">
        <f t="shared" si="32"/>
        <v>7</v>
      </c>
      <c r="M48" s="18">
        <f t="shared" si="32"/>
        <v>10</v>
      </c>
      <c r="N48" s="18">
        <f t="shared" si="32"/>
        <v>10</v>
      </c>
    </row>
    <row r="49" spans="1:14" ht="22.5" x14ac:dyDescent="0.25">
      <c r="A49" s="42"/>
      <c r="B49" s="42"/>
      <c r="C49" s="42"/>
      <c r="D49" s="42"/>
      <c r="E49" s="42"/>
      <c r="F49" s="44"/>
      <c r="G49" s="4" t="s">
        <v>11</v>
      </c>
      <c r="H49" s="15">
        <f>I49+J49+K49+L49+M49+N49</f>
        <v>44</v>
      </c>
      <c r="I49" s="17">
        <v>5</v>
      </c>
      <c r="J49" s="17">
        <v>5</v>
      </c>
      <c r="K49" s="17">
        <v>7</v>
      </c>
      <c r="L49" s="17">
        <v>7</v>
      </c>
      <c r="M49" s="17">
        <v>10</v>
      </c>
      <c r="N49" s="17">
        <v>10</v>
      </c>
    </row>
    <row r="50" spans="1:14" ht="30.75" customHeight="1" x14ac:dyDescent="0.25">
      <c r="A50" s="36">
        <v>6</v>
      </c>
      <c r="B50" s="33">
        <v>5</v>
      </c>
      <c r="C50" s="33"/>
      <c r="D50" s="33"/>
      <c r="E50" s="33"/>
      <c r="F50" s="37" t="s">
        <v>37</v>
      </c>
      <c r="G50" s="26" t="s">
        <v>32</v>
      </c>
      <c r="H50" s="30">
        <f>I50+J50+K50+L50+M50+N50</f>
        <v>157</v>
      </c>
      <c r="I50" s="28">
        <f t="shared" ref="I50:N50" si="33">I51</f>
        <v>6</v>
      </c>
      <c r="J50" s="28">
        <f t="shared" si="33"/>
        <v>11</v>
      </c>
      <c r="K50" s="28">
        <f t="shared" si="33"/>
        <v>35</v>
      </c>
      <c r="L50" s="28">
        <f t="shared" si="33"/>
        <v>35</v>
      </c>
      <c r="M50" s="28">
        <f t="shared" si="33"/>
        <v>35</v>
      </c>
      <c r="N50" s="28">
        <f t="shared" si="33"/>
        <v>35</v>
      </c>
    </row>
    <row r="51" spans="1:14" ht="27" customHeight="1" x14ac:dyDescent="0.25">
      <c r="A51" s="33"/>
      <c r="B51" s="33"/>
      <c r="C51" s="33"/>
      <c r="D51" s="33"/>
      <c r="E51" s="33"/>
      <c r="F51" s="38"/>
      <c r="G51" s="29" t="s">
        <v>11</v>
      </c>
      <c r="H51" s="30">
        <f>I51+J51+K51+L51+M51+N51</f>
        <v>157</v>
      </c>
      <c r="I51" s="31">
        <f t="shared" ref="I51:J51" si="34">I52+I54+I56+I58</f>
        <v>6</v>
      </c>
      <c r="J51" s="31">
        <f t="shared" si="34"/>
        <v>11</v>
      </c>
      <c r="K51" s="31">
        <f t="shared" ref="K51:N51" si="35">K52+K54+K56+K58</f>
        <v>35</v>
      </c>
      <c r="L51" s="31">
        <f t="shared" si="35"/>
        <v>35</v>
      </c>
      <c r="M51" s="31">
        <f t="shared" si="35"/>
        <v>35</v>
      </c>
      <c r="N51" s="31">
        <f t="shared" si="35"/>
        <v>35</v>
      </c>
    </row>
    <row r="52" spans="1:14" x14ac:dyDescent="0.25">
      <c r="A52" s="33">
        <v>6</v>
      </c>
      <c r="B52" s="33">
        <v>5</v>
      </c>
      <c r="C52" s="33">
        <v>1</v>
      </c>
      <c r="D52" s="33"/>
      <c r="E52" s="33"/>
      <c r="F52" s="34" t="s">
        <v>38</v>
      </c>
      <c r="G52" s="20" t="s">
        <v>10</v>
      </c>
      <c r="H52" s="21">
        <f t="shared" ref="H52:H53" si="36">SUM(I52:N52)</f>
        <v>40</v>
      </c>
      <c r="I52" s="23">
        <f>I53</f>
        <v>0</v>
      </c>
      <c r="J52" s="23">
        <f t="shared" ref="J52:N52" si="37">J53</f>
        <v>0</v>
      </c>
      <c r="K52" s="23">
        <f t="shared" si="37"/>
        <v>10</v>
      </c>
      <c r="L52" s="23">
        <f t="shared" si="37"/>
        <v>10</v>
      </c>
      <c r="M52" s="23">
        <f t="shared" si="37"/>
        <v>10</v>
      </c>
      <c r="N52" s="23">
        <f t="shared" si="37"/>
        <v>10</v>
      </c>
    </row>
    <row r="53" spans="1:14" ht="33.75" customHeight="1" x14ac:dyDescent="0.25">
      <c r="A53" s="33"/>
      <c r="B53" s="33"/>
      <c r="C53" s="33"/>
      <c r="D53" s="33"/>
      <c r="E53" s="33"/>
      <c r="F53" s="39"/>
      <c r="G53" s="22" t="s">
        <v>11</v>
      </c>
      <c r="H53" s="23">
        <f t="shared" si="36"/>
        <v>40</v>
      </c>
      <c r="I53" s="23">
        <v>0</v>
      </c>
      <c r="J53" s="23">
        <v>0</v>
      </c>
      <c r="K53" s="23">
        <v>10</v>
      </c>
      <c r="L53" s="23">
        <v>10</v>
      </c>
      <c r="M53" s="23">
        <v>10</v>
      </c>
      <c r="N53" s="23">
        <v>10</v>
      </c>
    </row>
    <row r="54" spans="1:14" ht="21" customHeight="1" x14ac:dyDescent="0.25">
      <c r="A54" s="33">
        <v>6</v>
      </c>
      <c r="B54" s="33">
        <v>5</v>
      </c>
      <c r="C54" s="33">
        <v>2</v>
      </c>
      <c r="D54" s="33"/>
      <c r="E54" s="33"/>
      <c r="F54" s="34" t="s">
        <v>39</v>
      </c>
      <c r="G54" s="20" t="s">
        <v>10</v>
      </c>
      <c r="H54" s="23">
        <f>I54+J54+K54+L54+M54+N54</f>
        <v>22</v>
      </c>
      <c r="I54" s="23">
        <f t="shared" ref="I54:N54" si="38">I55</f>
        <v>1</v>
      </c>
      <c r="J54" s="23">
        <f t="shared" si="38"/>
        <v>1</v>
      </c>
      <c r="K54" s="23">
        <f t="shared" si="38"/>
        <v>5</v>
      </c>
      <c r="L54" s="23">
        <f t="shared" si="38"/>
        <v>5</v>
      </c>
      <c r="M54" s="23">
        <f t="shared" si="38"/>
        <v>5</v>
      </c>
      <c r="N54" s="23">
        <f t="shared" si="38"/>
        <v>5</v>
      </c>
    </row>
    <row r="55" spans="1:14" ht="41.25" customHeight="1" x14ac:dyDescent="0.25">
      <c r="A55" s="33"/>
      <c r="B55" s="33"/>
      <c r="C55" s="33"/>
      <c r="D55" s="33"/>
      <c r="E55" s="33"/>
      <c r="F55" s="35"/>
      <c r="G55" s="22" t="s">
        <v>11</v>
      </c>
      <c r="H55" s="23">
        <f>I55+J55+K55+L55+M55+N55</f>
        <v>22</v>
      </c>
      <c r="I55" s="23">
        <v>1</v>
      </c>
      <c r="J55" s="23">
        <v>1</v>
      </c>
      <c r="K55" s="23">
        <v>5</v>
      </c>
      <c r="L55" s="23">
        <v>5</v>
      </c>
      <c r="M55" s="23">
        <v>5</v>
      </c>
      <c r="N55" s="23">
        <v>5</v>
      </c>
    </row>
    <row r="56" spans="1:14" ht="21" customHeight="1" x14ac:dyDescent="0.25">
      <c r="A56" s="33">
        <v>6</v>
      </c>
      <c r="B56" s="33">
        <v>5</v>
      </c>
      <c r="C56" s="33">
        <v>3</v>
      </c>
      <c r="D56" s="33"/>
      <c r="E56" s="33"/>
      <c r="F56" s="34" t="s">
        <v>40</v>
      </c>
      <c r="G56" s="20" t="s">
        <v>10</v>
      </c>
      <c r="H56" s="23">
        <f t="shared" ref="H56:H57" si="39">SUM(I56:N56)</f>
        <v>20</v>
      </c>
      <c r="I56" s="23">
        <f>I57</f>
        <v>0</v>
      </c>
      <c r="J56" s="23">
        <f t="shared" ref="J56:N56" si="40">J57</f>
        <v>0</v>
      </c>
      <c r="K56" s="23">
        <f t="shared" si="40"/>
        <v>5</v>
      </c>
      <c r="L56" s="23">
        <f t="shared" si="40"/>
        <v>5</v>
      </c>
      <c r="M56" s="23">
        <f t="shared" si="40"/>
        <v>5</v>
      </c>
      <c r="N56" s="23">
        <f t="shared" si="40"/>
        <v>5</v>
      </c>
    </row>
    <row r="57" spans="1:14" ht="23.25" customHeight="1" x14ac:dyDescent="0.25">
      <c r="A57" s="33"/>
      <c r="B57" s="33"/>
      <c r="C57" s="33"/>
      <c r="D57" s="33"/>
      <c r="E57" s="33"/>
      <c r="F57" s="35"/>
      <c r="G57" s="22" t="s">
        <v>11</v>
      </c>
      <c r="H57" s="23">
        <f t="shared" si="39"/>
        <v>20</v>
      </c>
      <c r="I57" s="23">
        <v>0</v>
      </c>
      <c r="J57" s="23">
        <v>0</v>
      </c>
      <c r="K57" s="23">
        <v>5</v>
      </c>
      <c r="L57" s="23">
        <v>5</v>
      </c>
      <c r="M57" s="23">
        <v>5</v>
      </c>
      <c r="N57" s="23">
        <v>5</v>
      </c>
    </row>
    <row r="58" spans="1:14" ht="21" customHeight="1" x14ac:dyDescent="0.25">
      <c r="A58" s="33">
        <v>6</v>
      </c>
      <c r="B58" s="33">
        <v>5</v>
      </c>
      <c r="C58" s="33">
        <v>4</v>
      </c>
      <c r="D58" s="33"/>
      <c r="E58" s="33"/>
      <c r="F58" s="34" t="s">
        <v>41</v>
      </c>
      <c r="G58" s="20" t="s">
        <v>10</v>
      </c>
      <c r="H58" s="23">
        <f t="shared" ref="H58:H59" si="41">SUM(I58:N58)</f>
        <v>75</v>
      </c>
      <c r="I58" s="23">
        <f t="shared" ref="I58:N58" si="42">I59</f>
        <v>5</v>
      </c>
      <c r="J58" s="23">
        <f t="shared" si="42"/>
        <v>10</v>
      </c>
      <c r="K58" s="23">
        <f>K59</f>
        <v>15</v>
      </c>
      <c r="L58" s="23">
        <f t="shared" si="42"/>
        <v>15</v>
      </c>
      <c r="M58" s="23">
        <f t="shared" si="42"/>
        <v>15</v>
      </c>
      <c r="N58" s="23">
        <f t="shared" si="42"/>
        <v>15</v>
      </c>
    </row>
    <row r="59" spans="1:14" ht="28.5" customHeight="1" x14ac:dyDescent="0.25">
      <c r="A59" s="33"/>
      <c r="B59" s="33"/>
      <c r="C59" s="33"/>
      <c r="D59" s="33"/>
      <c r="E59" s="33"/>
      <c r="F59" s="35"/>
      <c r="G59" s="22" t="s">
        <v>11</v>
      </c>
      <c r="H59" s="23">
        <f t="shared" si="41"/>
        <v>75</v>
      </c>
      <c r="I59" s="23">
        <v>5</v>
      </c>
      <c r="J59" s="23">
        <v>10</v>
      </c>
      <c r="K59" s="23">
        <v>15</v>
      </c>
      <c r="L59" s="23">
        <v>15</v>
      </c>
      <c r="M59" s="23">
        <v>15</v>
      </c>
      <c r="N59" s="23">
        <v>15</v>
      </c>
    </row>
  </sheetData>
  <mergeCells count="132">
    <mergeCell ref="F14:F15"/>
    <mergeCell ref="A14:A15"/>
    <mergeCell ref="B14:B15"/>
    <mergeCell ref="C14:C15"/>
    <mergeCell ref="D14:D15"/>
    <mergeCell ref="E14:E15"/>
    <mergeCell ref="H24:H25"/>
    <mergeCell ref="I24:I25"/>
    <mergeCell ref="J24:J25"/>
    <mergeCell ref="K24:K25"/>
    <mergeCell ref="L24:L25"/>
    <mergeCell ref="M24:M25"/>
    <mergeCell ref="N24:N25"/>
    <mergeCell ref="A1:N1"/>
    <mergeCell ref="A3:N3"/>
    <mergeCell ref="A5:E5"/>
    <mergeCell ref="F5:F6"/>
    <mergeCell ref="G5:G6"/>
    <mergeCell ref="F11:F12"/>
    <mergeCell ref="A11:A12"/>
    <mergeCell ref="B11:B12"/>
    <mergeCell ref="C11:C12"/>
    <mergeCell ref="D11:D12"/>
    <mergeCell ref="E11:E12"/>
    <mergeCell ref="F7:F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H5:N5"/>
    <mergeCell ref="A33:A34"/>
    <mergeCell ref="B33:B34"/>
    <mergeCell ref="C33:C34"/>
    <mergeCell ref="D33:D34"/>
    <mergeCell ref="E33:E34"/>
    <mergeCell ref="F33:F34"/>
    <mergeCell ref="F24:F26"/>
    <mergeCell ref="G24:G25"/>
    <mergeCell ref="A24:A26"/>
    <mergeCell ref="B24:B26"/>
    <mergeCell ref="C24:C26"/>
    <mergeCell ref="D24:D26"/>
    <mergeCell ref="E24:E26"/>
    <mergeCell ref="F20:F21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22:F23"/>
    <mergeCell ref="A29:A30"/>
    <mergeCell ref="B29:B30"/>
    <mergeCell ref="C29:C30"/>
    <mergeCell ref="D29:D30"/>
    <mergeCell ref="E29:E30"/>
    <mergeCell ref="F29:F30"/>
    <mergeCell ref="A22:A23"/>
    <mergeCell ref="B22:B23"/>
    <mergeCell ref="C22:C23"/>
    <mergeCell ref="D22:D23"/>
    <mergeCell ref="E22:E23"/>
    <mergeCell ref="F41:F42"/>
    <mergeCell ref="F44:F45"/>
    <mergeCell ref="A44:A45"/>
    <mergeCell ref="B44:B45"/>
    <mergeCell ref="C44:C45"/>
    <mergeCell ref="D44:D45"/>
    <mergeCell ref="E44:E45"/>
    <mergeCell ref="A41:A42"/>
    <mergeCell ref="B41:B42"/>
    <mergeCell ref="C41:C42"/>
    <mergeCell ref="D41:D42"/>
    <mergeCell ref="E41:E42"/>
    <mergeCell ref="F46:F47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</mergeCells>
  <printOptions horizontalCentered="1"/>
  <pageMargins left="0.25" right="0.25" top="0.75" bottom="0.75" header="0.3" footer="0.3"/>
  <pageSetup paperSize="9" fitToHeight="0" orientation="landscape" r:id="rId1"/>
  <rowBreaks count="4" manualBreakCount="4">
    <brk id="13" max="16383" man="1"/>
    <brk id="30" max="13" man="1"/>
    <brk id="45" max="16383" man="1"/>
    <brk id="49" max="16383" man="1"/>
  </rowBreaks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2022-09-09T06:06:32Z</dcterms:modified>
</cp:coreProperties>
</file>