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40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'Лист1'!$A$1:$P$41</definedName>
  </definedNames>
  <calcPr fullCalcOnLoad="1"/>
</workbook>
</file>

<file path=xl/sharedStrings.xml><?xml version="1.0" encoding="utf-8"?>
<sst xmlns="http://schemas.openxmlformats.org/spreadsheetml/2006/main" count="120" uniqueCount="116">
  <si>
    <t>Число лиц, подлежащих включению в списки кандидатов в присяжные заседатели</t>
  </si>
  <si>
    <t>Расходы на публикацию в СМИ, рублей</t>
  </si>
  <si>
    <t>Почтовые расходы, рублей</t>
  </si>
  <si>
    <t>Канцелярские расходы, рублей</t>
  </si>
  <si>
    <t>Объем субвенции, рублей</t>
  </si>
  <si>
    <t>Объем субвенции, тыс. рублей 2016 год</t>
  </si>
  <si>
    <t>Нормативная численность муниципальных служащих</t>
  </si>
  <si>
    <t>Средний должностной оклад муниципального служащего</t>
  </si>
  <si>
    <t>Количество должностных окладов муниципальных служащих</t>
  </si>
  <si>
    <t>Фонд оплаты труда на осуществление государственных полномочий муниципальных служащих</t>
  </si>
  <si>
    <t>Нормативная численность  работников, осуществляющих техническое обеспечение деятельности</t>
  </si>
  <si>
    <t>Средний должностной оклад  работника, осуществляющего техническое обеспечение деятельности</t>
  </si>
  <si>
    <t>Количество должностных окладов  работников, осуществляющих техническое обеспечение деятельности</t>
  </si>
  <si>
    <t>Фонд оплаты труда работников, осуществляющих техническое обеспечение деятельности</t>
  </si>
  <si>
    <t>Нормативная численность вспомогательного персонала</t>
  </si>
  <si>
    <t>Средний  должностной оклад вспомогательного персонала</t>
  </si>
  <si>
    <t>Количество должностных окладов  вспомогательного персонала</t>
  </si>
  <si>
    <t>Фонд оплаты труда  вспомогательного персонала</t>
  </si>
  <si>
    <t>Общий фонд оплаты труда на осуществление государственных полномочий,  рублей</t>
  </si>
  <si>
    <t>Общий фонд оплаты труда на осуществление государственных полномочий, тыс.  рублей</t>
  </si>
  <si>
    <t>Фонд оплаты труда с учетом районного коэффициента,  рублей</t>
  </si>
  <si>
    <t>Фонд оплаты труда с учетом районного коэффициента, тыс. рублей</t>
  </si>
  <si>
    <t>Страховые взносы,  рублей</t>
  </si>
  <si>
    <t>Страховые взносы, тыс. рублей</t>
  </si>
  <si>
    <t>Фонд оплаты труда со взносами рублей</t>
  </si>
  <si>
    <t>Фонд оплаты труда со взносами, тыс. рублей</t>
  </si>
  <si>
    <t>Материальные затраты, необходимые  для осуществления гос. Полномочий (30% от ФОТ), рублей</t>
  </si>
  <si>
    <t>Материальные затраты, необходимые  для осуществления гос. полномочий,  тыс. рублей</t>
  </si>
  <si>
    <t>СУММА СУБВЕНЦИИ ВСЕГО на год, рублей</t>
  </si>
  <si>
    <t>СУММА СУБВЕНЦИИ ВСЕГО на год, тыс.  рублей</t>
  </si>
  <si>
    <t>Нормативная численность муницип. служащих, исполн. гос. полномочия, Nq  чел.</t>
  </si>
  <si>
    <t>Районный коэфф-т + процентная надбавка за непрерывный стаж работы в район.Кр. Севера</t>
  </si>
  <si>
    <t>Годовой фонд заработной платы   (3571* 74,5 * гр.3* гр.4), тыс.руб.</t>
  </si>
  <si>
    <t>Начисления на оплату труда (гр.5*30,2%), тыс.руб.</t>
  </si>
  <si>
    <t>Материальные затраты (Mz) = 10% * фонд оплаты труда с учетом начисления на з/п, (гр.5+гр.6)*10%, тыс.руб.</t>
  </si>
  <si>
    <t>Итого субвенции на год, (гр.5+гр.6+гр.7) тыс.руб.</t>
  </si>
  <si>
    <t>Нормативная численность муниципальных служащих,Nq чел.</t>
  </si>
  <si>
    <t>Районный коэффициент + процентная надбавка за непрерывный стаж работы в районах Крайнего Севера, в руб.</t>
  </si>
  <si>
    <t>Кол-во должностных окладов, Fq</t>
  </si>
  <si>
    <t>Средний должностной оклад, Oq, в руб.</t>
  </si>
  <si>
    <t>Годовой фонд оплаты труда (гр.3 х гр.4хгр.5 х гр.6  / 1000), тыс. руб.</t>
  </si>
  <si>
    <t>Начисления на оплату труда (гр. 7 х 30,2 %), в тыс. руб.</t>
  </si>
  <si>
    <t>Итого:  ФОТ с начислениями на оплату труда (гр.7+ гр.8), в тыс.руб.)</t>
  </si>
  <si>
    <t>Материальные затраты (гр.9 х 9,2 % ), в тыс. руб.</t>
  </si>
  <si>
    <t>Итого субвенция (S) на год, (гр.9+гр.10), тыс.руб.</t>
  </si>
  <si>
    <t>Всего объектов лицензирования*</t>
  </si>
  <si>
    <t>Нормативная численность муниципальных служащих, чел.**</t>
  </si>
  <si>
    <t>Районный коэффициент + процентная надбавка</t>
  </si>
  <si>
    <t>Годовой фонд заработной платы, тыс.руб.***                  (3571 х гр.4 х 74,5 х гр.5 ) х 1,302</t>
  </si>
  <si>
    <t>Материальные затраты,        тыс. руб.***         ( гр.6 х 0,15)</t>
  </si>
  <si>
    <t>Итого на  год,       тыс. руб. (гр.6+гр.7)</t>
  </si>
  <si>
    <t>Занято в экономике на 01.01.2014г.,  чел. *</t>
  </si>
  <si>
    <t>Норматив численности муниципал. служащих, человек**</t>
  </si>
  <si>
    <t>Районный коэф-т + процентн. надбавка</t>
  </si>
  <si>
    <t>Годовой фонд заработной платы, тыс.руб. (3571*гр.3*74,5*гр.4)*1,302</t>
  </si>
  <si>
    <t>Итого субвенций на год, тыс.руб. (гр.5+гр.6)</t>
  </si>
  <si>
    <t>Кол-во учащихся*, (чел.)</t>
  </si>
  <si>
    <t>Стоимость питания учащихся в день**, (руб.)</t>
  </si>
  <si>
    <t>Дневная потребность в разрезе территорий (руб.)</t>
  </si>
  <si>
    <t>Количество учебных дней</t>
  </si>
  <si>
    <t>Итого за учебный 2015 год , (тыс. руб.)</t>
  </si>
  <si>
    <t>Итого за учебный 2016 год , (тыс. руб.)</t>
  </si>
  <si>
    <t>Итого за учебный 2017 год , (тыс. руб.)</t>
  </si>
  <si>
    <t>Нормативная численность муниципальных служащих, исполняющих гос.полномочия,Nq  чел.</t>
  </si>
  <si>
    <t>Районный коэфф-т + процентная надбавка за непрерывный стаж работы в районах Кр.Севера</t>
  </si>
  <si>
    <t>Годовой фонд оплаты труда муниципальных служащих 
(3 571  * 74,5  * гр.3* гр.4), тыс.руб.</t>
  </si>
  <si>
    <t>Начисления на оплату труда 
(гр. 5 * 30,2%), тыс. руб.</t>
  </si>
  <si>
    <t>Итого годовой фонд оплаты труда муниципальных служащих с начислениями на оплату труда (гр.5 + гр. 6), тыс.руб.</t>
  </si>
  <si>
    <t>Материальные затраты 
(гр.7 * 5%), тыс.руб.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</si>
  <si>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 на год 
(гр.7+гр.8), тыс. руб.</t>
  </si>
  <si>
    <t>субвенции на предоставление гражданам субсидий на оплату жилых помещений и коммунальных услуг
 на год, тыс.руб.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</si>
  <si>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 на год
(гр.9+гр.10), тыс. руб.</t>
  </si>
  <si>
    <t>Количество безнадзорных собак и кошек, единиц</t>
  </si>
  <si>
    <t>Средний размер пробега транспортного средства в месяц, км</t>
  </si>
  <si>
    <t>Расчетная стоимость услуг по отлову безнадзорных собак и кошек, 
рублей</t>
  </si>
  <si>
    <t>Расчетная стоимость услуг по трансп-ке безнадзорных собак и кошек к месту передержки, 
рублей</t>
  </si>
  <si>
    <t>Расчетная стоимость услуг по передержке безнадзорных собак и кошек, 
рублей</t>
  </si>
  <si>
    <t>Расчетная стоимость услуг по трансп-ке безнадзорных собак и кошек в целях возврата в места прежнего обитания, 
рублей</t>
  </si>
  <si>
    <t>Общий объем предоставляемых субвенций
на год, 
тыс. рублей</t>
  </si>
  <si>
    <t>К</t>
  </si>
  <si>
    <t>С2</t>
  </si>
  <si>
    <t>S</t>
  </si>
  <si>
    <t>С3</t>
  </si>
  <si>
    <t>Р отлов</t>
  </si>
  <si>
    <t>Р трансп (отлов)</t>
  </si>
  <si>
    <t>Р передерж</t>
  </si>
  <si>
    <t>Р трансп (возвр)</t>
  </si>
  <si>
    <t>V</t>
  </si>
  <si>
    <t>12=7+8+9+10+11</t>
  </si>
  <si>
    <t>13=3*4</t>
  </si>
  <si>
    <t>14=5*6*12мес.</t>
  </si>
  <si>
    <t>15=3*12</t>
  </si>
  <si>
    <t>16=5*6*12мес.</t>
  </si>
  <si>
    <t>17=13+14+15+16</t>
  </si>
  <si>
    <t xml:space="preserve">ПИТАНИЕ </t>
  </si>
  <si>
    <t>ЖКУ</t>
  </si>
  <si>
    <t xml:space="preserve"> АРХИВ</t>
  </si>
  <si>
    <t xml:space="preserve">  КДН</t>
  </si>
  <si>
    <t>ОХР. ТРУДА</t>
  </si>
  <si>
    <t>Сi</t>
  </si>
  <si>
    <t>С1</t>
  </si>
  <si>
    <t>С4</t>
  </si>
  <si>
    <t>С5</t>
  </si>
  <si>
    <t xml:space="preserve"> адм комисси </t>
  </si>
  <si>
    <t>ЛИЦЕНЗ</t>
  </si>
  <si>
    <t>Итого субвенция (S) на год, тыс.руб.  (округл.)</t>
  </si>
  <si>
    <t xml:space="preserve">Мат. затраты 9,2% от фонда ЗП (в т.ч. накладные расходы) тыс.руб. </t>
  </si>
  <si>
    <t>Средняя стоимость услуги по отлову безнадзорных собак и кошек, рублей (норматив)</t>
  </si>
  <si>
    <t>Cр. Ст-сть услуги по трансп-ке безнадзорных собак и кошек на расстояние 1 км, рублей (норматив)</t>
  </si>
  <si>
    <t>Ср. ст-сть услуги по поддержанию надл. усл. жизнедеят-ти безнадзорных собак и кошек, рублей (норматив)</t>
  </si>
  <si>
    <t>Ср. стоимость услуги по оказанию вет. помощи безнадзорным собакам и кошкам, рублей (норматив)</t>
  </si>
  <si>
    <t>Ср. стоимость услуги по стерилизации (кастрации) безнадзорных собак и кошек, рублей (норматив)</t>
  </si>
  <si>
    <t>Ср. стоимость услуги по умерщвлению безнадзорных собак и кошек, рублей (норматив)</t>
  </si>
  <si>
    <t>Ср. стоимость услуги по утилизации и захоронению безнадзорных собак и кошек, рублей (норматив)</t>
  </si>
  <si>
    <t>Ср. стоимость услуги по передержке безнадзорных собак и кошек в приютах для животных, рублей (норматив)</t>
  </si>
  <si>
    <t xml:space="preserve"> списки канд. в присяж.седат.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</si>
</sst>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_ ;[Red]\-#,##0\ "/>
    <numFmt numFmtId="177" formatCode="0_ ;[Red]\-0\ 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175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 vertical="top" wrapText="1"/>
    </xf>
    <xf numFmtId="175" fontId="4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top" wrapText="1"/>
    </xf>
    <xf numFmtId="177" fontId="4" fillId="0" borderId="0" xfId="0" applyNumberFormat="1" applyFont="1" applyFill="1" applyBorder="1" applyAlignment="1">
      <alignment vertical="top" wrapText="1"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2" fontId="4" fillId="0" borderId="10" xfId="53" applyNumberFormat="1" applyFont="1" applyFill="1" applyBorder="1" applyAlignment="1">
      <alignment horizontal="center" vertical="top" wrapText="1"/>
      <protection/>
    </xf>
    <xf numFmtId="0" fontId="24" fillId="0" borderId="0" xfId="53" applyFont="1" applyAlignment="1">
      <alignment vertical="top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4" fontId="4" fillId="0" borderId="0" xfId="0" applyNumberFormat="1" applyFont="1" applyFill="1" applyAlignment="1">
      <alignment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175" fontId="4" fillId="0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Border="1" applyAlignment="1">
      <alignment vertical="top" wrapText="1"/>
    </xf>
    <xf numFmtId="4" fontId="4" fillId="24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175" fontId="4" fillId="0" borderId="10" xfId="0" applyNumberFormat="1" applyFont="1" applyFill="1" applyBorder="1" applyAlignment="1">
      <alignment horizontal="right" vertical="top" wrapText="1"/>
    </xf>
    <xf numFmtId="0" fontId="4" fillId="0" borderId="10" xfId="54" applyFont="1" applyBorder="1" applyAlignment="1">
      <alignment vertical="top" wrapText="1"/>
      <protection/>
    </xf>
    <xf numFmtId="175" fontId="4" fillId="0" borderId="10" xfId="5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3" fontId="4" fillId="24" borderId="10" xfId="0" applyNumberFormat="1" applyFont="1" applyFill="1" applyBorder="1" applyAlignment="1">
      <alignment horizontal="center" vertical="top" wrapText="1" shrinkToFit="1"/>
    </xf>
    <xf numFmtId="4" fontId="4" fillId="24" borderId="10" xfId="0" applyNumberFormat="1" applyFont="1" applyFill="1" applyBorder="1" applyAlignment="1">
      <alignment horizontal="center" vertical="top" wrapText="1" shrinkToFit="1"/>
    </xf>
    <xf numFmtId="3" fontId="4" fillId="24" borderId="10" xfId="0" applyNumberFormat="1" applyFont="1" applyFill="1" applyBorder="1" applyAlignment="1">
      <alignment horizontal="center" vertical="top" wrapText="1"/>
    </xf>
    <xf numFmtId="3" fontId="4" fillId="24" borderId="10" xfId="0" applyNumberFormat="1" applyFont="1" applyFill="1" applyBorder="1" applyAlignment="1">
      <alignment vertical="top" wrapText="1"/>
    </xf>
    <xf numFmtId="0" fontId="4" fillId="24" borderId="0" xfId="0" applyFont="1" applyFill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175" fontId="4" fillId="0" borderId="10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24" fillId="0" borderId="10" xfId="54" applyFont="1" applyFill="1" applyBorder="1" applyAlignment="1">
      <alignment horizontal="center" vertical="top" wrapText="1"/>
      <protection/>
    </xf>
    <xf numFmtId="0" fontId="24" fillId="0" borderId="10" xfId="54" applyFont="1" applyBorder="1" applyAlignment="1">
      <alignment horizontal="center" vertical="top" wrapText="1"/>
      <protection/>
    </xf>
    <xf numFmtId="176" fontId="4" fillId="0" borderId="11" xfId="0" applyNumberFormat="1" applyFont="1" applyFill="1" applyBorder="1" applyAlignment="1">
      <alignment vertical="top" wrapText="1"/>
    </xf>
    <xf numFmtId="174" fontId="4" fillId="0" borderId="17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8" xfId="53" applyNumberFormat="1" applyFont="1" applyFill="1" applyBorder="1" applyAlignment="1">
      <alignment vertical="top" wrapText="1"/>
      <protection/>
    </xf>
    <xf numFmtId="0" fontId="4" fillId="0" borderId="11" xfId="53" applyFont="1" applyFill="1" applyBorder="1" applyAlignment="1">
      <alignment vertical="top" wrapText="1"/>
      <protection/>
    </xf>
    <xf numFmtId="175" fontId="4" fillId="0" borderId="11" xfId="53" applyNumberFormat="1" applyFont="1" applyFill="1" applyBorder="1" applyAlignment="1">
      <alignment vertical="top" wrapText="1"/>
      <protection/>
    </xf>
    <xf numFmtId="175" fontId="4" fillId="0" borderId="19" xfId="53" applyNumberFormat="1" applyFont="1" applyFill="1" applyBorder="1" applyAlignment="1">
      <alignment vertical="top" wrapText="1"/>
      <protection/>
    </xf>
    <xf numFmtId="175" fontId="4" fillId="0" borderId="20" xfId="53" applyNumberFormat="1" applyFont="1" applyFill="1" applyBorder="1" applyAlignment="1">
      <alignment vertical="top" wrapText="1"/>
      <protection/>
    </xf>
    <xf numFmtId="175" fontId="4" fillId="0" borderId="10" xfId="0" applyNumberFormat="1" applyFont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24" borderId="0" xfId="0" applyNumberFormat="1" applyFont="1" applyFill="1" applyBorder="1" applyAlignment="1">
      <alignment vertical="top" wrapText="1"/>
    </xf>
    <xf numFmtId="175" fontId="4" fillId="0" borderId="10" xfId="0" applyNumberFormat="1" applyFont="1" applyBorder="1" applyAlignment="1">
      <alignment horizontal="right" vertical="top" wrapText="1"/>
    </xf>
    <xf numFmtId="175" fontId="4" fillId="24" borderId="1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vertical="center" textRotation="90" wrapText="1"/>
    </xf>
    <xf numFmtId="0" fontId="4" fillId="0" borderId="10" xfId="53" applyFont="1" applyBorder="1" applyAlignment="1">
      <alignment horizontal="center" vertical="center" textRotation="90" wrapText="1"/>
      <protection/>
    </xf>
    <xf numFmtId="0" fontId="4" fillId="0" borderId="21" xfId="53" applyFont="1" applyBorder="1" applyAlignment="1">
      <alignment vertical="center" textRotation="90" wrapText="1"/>
      <protection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0" xfId="0" applyFont="1" applyFill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24" fillId="0" borderId="10" xfId="54" applyFont="1" applyFill="1" applyBorder="1" applyAlignment="1">
      <alignment horizontal="center" vertical="center" textRotation="90" wrapText="1"/>
      <protection/>
    </xf>
    <xf numFmtId="0" fontId="4" fillId="0" borderId="10" xfId="54" applyFont="1" applyBorder="1" applyAlignment="1">
      <alignment vertical="center" textRotation="90" wrapText="1"/>
      <protection/>
    </xf>
    <xf numFmtId="0" fontId="2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 applyProtection="1">
      <alignment horizontal="center" vertical="center" textRotation="90" wrapText="1"/>
      <protection/>
    </xf>
    <xf numFmtId="0" fontId="24" fillId="0" borderId="24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7EA5ED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0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D38" sqref="D38"/>
    </sheetView>
  </sheetViews>
  <sheetFormatPr defaultColWidth="9.00390625" defaultRowHeight="12.75"/>
  <cols>
    <col min="1" max="1" width="4.125" style="93" customWidth="1"/>
    <col min="2" max="2" width="14.625" style="11" customWidth="1"/>
    <col min="3" max="3" width="16.625" style="11" customWidth="1"/>
    <col min="4" max="4" width="19.375" style="11" customWidth="1"/>
    <col min="5" max="5" width="16.375" style="11" customWidth="1"/>
    <col min="6" max="6" width="15.125" style="11" customWidth="1"/>
    <col min="7" max="7" width="14.25390625" style="11" customWidth="1"/>
    <col min="8" max="10" width="14.75390625" style="11" customWidth="1"/>
    <col min="11" max="11" width="12.75390625" style="11" customWidth="1"/>
    <col min="12" max="12" width="10.875" style="11" customWidth="1"/>
    <col min="13" max="13" width="10.625" style="11" customWidth="1"/>
    <col min="14" max="14" width="9.00390625" style="11" customWidth="1"/>
    <col min="15" max="16384" width="9.125" style="11" customWidth="1"/>
  </cols>
  <sheetData>
    <row r="1" spans="1:14" ht="12.75">
      <c r="A1" s="82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79" ht="56.25" customHeight="1">
      <c r="A2" s="99" t="s">
        <v>115</v>
      </c>
      <c r="B2" s="97" t="s">
        <v>0</v>
      </c>
      <c r="C2" s="70" t="s">
        <v>3</v>
      </c>
      <c r="D2" s="70" t="s">
        <v>1</v>
      </c>
      <c r="E2" s="70" t="s">
        <v>2</v>
      </c>
      <c r="F2" s="70" t="s">
        <v>1</v>
      </c>
      <c r="G2" s="70" t="s">
        <v>4</v>
      </c>
      <c r="H2" s="70" t="s">
        <v>5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</row>
    <row r="3" spans="1:79" ht="12.75">
      <c r="A3" s="100"/>
      <c r="B3" s="98">
        <v>100</v>
      </c>
      <c r="C3" s="62">
        <v>1280</v>
      </c>
      <c r="D3" s="62"/>
      <c r="E3" s="62">
        <v>5800</v>
      </c>
      <c r="F3" s="62">
        <v>224</v>
      </c>
      <c r="G3" s="62">
        <f>C3+E3+F3</f>
        <v>7304</v>
      </c>
      <c r="H3" s="63">
        <v>7.3</v>
      </c>
      <c r="I3" s="13"/>
      <c r="J3" s="13"/>
      <c r="K3" s="13"/>
      <c r="L3" s="14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</row>
    <row r="4" spans="1:12" s="12" customFormat="1" ht="12.75">
      <c r="A4" s="83"/>
      <c r="B4" s="13"/>
      <c r="C4" s="13"/>
      <c r="D4" s="13"/>
      <c r="E4" s="13"/>
      <c r="F4" s="13"/>
      <c r="G4" s="13"/>
      <c r="H4" s="14"/>
      <c r="I4" s="13"/>
      <c r="J4" s="13"/>
      <c r="K4" s="13"/>
      <c r="L4" s="14"/>
    </row>
    <row r="5" spans="1:13" s="15" customFormat="1" ht="45.75" customHeight="1">
      <c r="A5" s="84" t="s">
        <v>96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6" t="s">
        <v>11</v>
      </c>
      <c r="H5" s="5" t="s">
        <v>12</v>
      </c>
      <c r="I5" s="6" t="s">
        <v>13</v>
      </c>
      <c r="J5" s="5" t="s">
        <v>14</v>
      </c>
      <c r="K5" s="7" t="s">
        <v>15</v>
      </c>
      <c r="L5" s="5" t="s">
        <v>16</v>
      </c>
      <c r="M5" s="6" t="s">
        <v>17</v>
      </c>
    </row>
    <row r="6" spans="1:13" s="15" customFormat="1" ht="32.25" customHeight="1">
      <c r="A6" s="84"/>
      <c r="B6" s="5"/>
      <c r="C6" s="5"/>
      <c r="D6" s="5"/>
      <c r="E6" s="6"/>
      <c r="F6" s="5"/>
      <c r="G6" s="6"/>
      <c r="H6" s="5"/>
      <c r="I6" s="6"/>
      <c r="J6" s="5"/>
      <c r="K6" s="7"/>
      <c r="L6" s="5"/>
      <c r="M6" s="6"/>
    </row>
    <row r="7" spans="1:13" s="15" customFormat="1" ht="27" customHeight="1">
      <c r="A7" s="84"/>
      <c r="B7" s="5"/>
      <c r="C7" s="5"/>
      <c r="D7" s="5"/>
      <c r="E7" s="6"/>
      <c r="F7" s="5"/>
      <c r="G7" s="6"/>
      <c r="H7" s="5"/>
      <c r="I7" s="6"/>
      <c r="J7" s="5"/>
      <c r="K7" s="7"/>
      <c r="L7" s="5"/>
      <c r="M7" s="6"/>
    </row>
    <row r="8" spans="1:13" s="15" customFormat="1" ht="12.75">
      <c r="A8" s="84"/>
      <c r="B8" s="16">
        <v>0.5</v>
      </c>
      <c r="C8" s="16">
        <v>3571</v>
      </c>
      <c r="D8" s="16">
        <v>74.5</v>
      </c>
      <c r="E8" s="17">
        <v>133019.75</v>
      </c>
      <c r="F8" s="18">
        <v>0.025</v>
      </c>
      <c r="G8" s="17">
        <v>3653</v>
      </c>
      <c r="H8" s="16">
        <v>43</v>
      </c>
      <c r="I8" s="17">
        <v>3926.975</v>
      </c>
      <c r="J8" s="16"/>
      <c r="K8" s="19">
        <v>2272</v>
      </c>
      <c r="L8" s="16">
        <v>41</v>
      </c>
      <c r="M8" s="17">
        <v>0</v>
      </c>
    </row>
    <row r="9" spans="1:25" s="15" customFormat="1" ht="12.75">
      <c r="A9" s="84"/>
      <c r="B9" s="6" t="s">
        <v>18</v>
      </c>
      <c r="C9" s="6" t="s">
        <v>19</v>
      </c>
      <c r="D9" s="6" t="s">
        <v>20</v>
      </c>
      <c r="E9" s="6" t="s">
        <v>21</v>
      </c>
      <c r="F9" s="6" t="s">
        <v>22</v>
      </c>
      <c r="G9" s="6" t="s">
        <v>23</v>
      </c>
      <c r="H9" s="6" t="s">
        <v>24</v>
      </c>
      <c r="I9" s="8" t="s">
        <v>25</v>
      </c>
      <c r="J9" s="6" t="s">
        <v>26</v>
      </c>
      <c r="K9" s="6" t="s">
        <v>27</v>
      </c>
      <c r="L9" s="6" t="s">
        <v>28</v>
      </c>
      <c r="M9" s="5" t="s">
        <v>29</v>
      </c>
      <c r="N9" s="22"/>
      <c r="O9" s="22"/>
      <c r="P9" s="22"/>
      <c r="Q9" s="22"/>
      <c r="R9" s="22"/>
      <c r="S9" s="22"/>
      <c r="T9" s="22"/>
      <c r="U9" s="23"/>
      <c r="V9" s="22"/>
      <c r="W9" s="22"/>
      <c r="X9" s="22"/>
      <c r="Y9" s="79"/>
    </row>
    <row r="10" spans="1:25" s="15" customFormat="1" ht="12.75">
      <c r="A10" s="84"/>
      <c r="B10" s="6"/>
      <c r="C10" s="6"/>
      <c r="D10" s="6"/>
      <c r="E10" s="6"/>
      <c r="F10" s="6"/>
      <c r="G10" s="6"/>
      <c r="H10" s="6"/>
      <c r="I10" s="8"/>
      <c r="J10" s="6"/>
      <c r="K10" s="6"/>
      <c r="L10" s="6"/>
      <c r="M10" s="5"/>
      <c r="N10" s="22"/>
      <c r="O10" s="22"/>
      <c r="P10" s="22"/>
      <c r="Q10" s="22"/>
      <c r="R10" s="22"/>
      <c r="S10" s="22"/>
      <c r="T10" s="22"/>
      <c r="U10" s="23"/>
      <c r="V10" s="22"/>
      <c r="W10" s="22"/>
      <c r="X10" s="22"/>
      <c r="Y10" s="79"/>
    </row>
    <row r="11" spans="1:25" s="15" customFormat="1" ht="12.75">
      <c r="A11" s="84"/>
      <c r="B11" s="6"/>
      <c r="C11" s="6"/>
      <c r="D11" s="6"/>
      <c r="E11" s="6"/>
      <c r="F11" s="6"/>
      <c r="G11" s="6"/>
      <c r="H11" s="6"/>
      <c r="I11" s="8"/>
      <c r="J11" s="6"/>
      <c r="K11" s="6"/>
      <c r="L11" s="6"/>
      <c r="M11" s="5"/>
      <c r="N11" s="22"/>
      <c r="O11" s="22"/>
      <c r="P11" s="22"/>
      <c r="Q11" s="22"/>
      <c r="R11" s="22"/>
      <c r="S11" s="22"/>
      <c r="T11" s="22"/>
      <c r="U11" s="23"/>
      <c r="V11" s="22"/>
      <c r="W11" s="22"/>
      <c r="X11" s="22"/>
      <c r="Y11" s="79"/>
    </row>
    <row r="12" spans="1:25" s="15" customFormat="1" ht="12.75">
      <c r="A12" s="84"/>
      <c r="B12" s="6"/>
      <c r="C12" s="6"/>
      <c r="D12" s="6"/>
      <c r="E12" s="6"/>
      <c r="F12" s="6"/>
      <c r="G12" s="6"/>
      <c r="H12" s="6"/>
      <c r="I12" s="8"/>
      <c r="J12" s="6"/>
      <c r="K12" s="6"/>
      <c r="L12" s="6"/>
      <c r="M12" s="5"/>
      <c r="N12" s="22"/>
      <c r="O12" s="22"/>
      <c r="P12" s="22"/>
      <c r="Q12" s="22"/>
      <c r="R12" s="22"/>
      <c r="S12" s="22"/>
      <c r="T12" s="22"/>
      <c r="U12" s="23"/>
      <c r="V12" s="22"/>
      <c r="W12" s="22"/>
      <c r="X12" s="22"/>
      <c r="Y12" s="79"/>
    </row>
    <row r="13" spans="1:25" s="15" customFormat="1" ht="12.75">
      <c r="A13" s="84"/>
      <c r="B13" s="17">
        <v>136946.725</v>
      </c>
      <c r="C13" s="17">
        <v>136.94672500000001</v>
      </c>
      <c r="D13" s="17">
        <v>342366.8125</v>
      </c>
      <c r="E13" s="17">
        <v>342.3668125</v>
      </c>
      <c r="F13" s="17">
        <v>103394.77737499999</v>
      </c>
      <c r="G13" s="17">
        <v>103.39477737499999</v>
      </c>
      <c r="H13" s="17">
        <v>445761.589875</v>
      </c>
      <c r="I13" s="20">
        <v>445.761589875</v>
      </c>
      <c r="J13" s="17">
        <v>104753.973620625</v>
      </c>
      <c r="K13" s="17">
        <v>104.75397362062499</v>
      </c>
      <c r="L13" s="17">
        <v>550515.563495625</v>
      </c>
      <c r="M13" s="60">
        <f>ROUND(L13/1000,0)</f>
        <v>551</v>
      </c>
      <c r="N13" s="22"/>
      <c r="O13" s="22"/>
      <c r="P13" s="22"/>
      <c r="Q13" s="22"/>
      <c r="R13" s="22"/>
      <c r="S13" s="22"/>
      <c r="T13" s="22"/>
      <c r="U13" s="23"/>
      <c r="V13" s="22"/>
      <c r="W13" s="22"/>
      <c r="X13" s="22"/>
      <c r="Y13" s="79"/>
    </row>
    <row r="14" spans="1:25" s="15" customFormat="1" ht="12.75">
      <c r="A14" s="85"/>
      <c r="B14" s="64"/>
      <c r="C14" s="21"/>
      <c r="D14" s="21"/>
      <c r="E14" s="67"/>
      <c r="F14" s="68"/>
      <c r="G14" s="69"/>
      <c r="H14" s="12"/>
      <c r="I14" s="22"/>
      <c r="J14" s="12"/>
      <c r="K14" s="14"/>
      <c r="L14" s="12"/>
      <c r="M14" s="22"/>
      <c r="N14" s="22"/>
      <c r="O14" s="22"/>
      <c r="P14" s="22"/>
      <c r="Q14" s="22"/>
      <c r="R14" s="22"/>
      <c r="S14" s="22"/>
      <c r="T14" s="22"/>
      <c r="U14" s="23"/>
      <c r="V14" s="22"/>
      <c r="W14" s="22"/>
      <c r="X14" s="22"/>
      <c r="Y14" s="79"/>
    </row>
    <row r="15" spans="1:7" s="27" customFormat="1" ht="12.75" customHeight="1">
      <c r="A15" s="86" t="s">
        <v>97</v>
      </c>
      <c r="B15" s="24" t="s">
        <v>30</v>
      </c>
      <c r="C15" s="24" t="s">
        <v>31</v>
      </c>
      <c r="D15" s="25" t="s">
        <v>32</v>
      </c>
      <c r="E15" s="25" t="s">
        <v>33</v>
      </c>
      <c r="F15" s="25" t="s">
        <v>34</v>
      </c>
      <c r="G15" s="26" t="s">
        <v>35</v>
      </c>
    </row>
    <row r="16" spans="1:7" s="27" customFormat="1" ht="104.25" customHeight="1">
      <c r="A16" s="86"/>
      <c r="B16" s="24"/>
      <c r="C16" s="24"/>
      <c r="D16" s="28"/>
      <c r="E16" s="28"/>
      <c r="F16" s="28"/>
      <c r="G16" s="28"/>
    </row>
    <row r="17" spans="1:7" s="27" customFormat="1" ht="12.75">
      <c r="A17" s="87"/>
      <c r="B17" s="71">
        <v>1</v>
      </c>
      <c r="C17" s="72">
        <v>2.5</v>
      </c>
      <c r="D17" s="73">
        <v>665.1</v>
      </c>
      <c r="E17" s="73">
        <v>200.9</v>
      </c>
      <c r="F17" s="74">
        <v>86.6</v>
      </c>
      <c r="G17" s="75">
        <v>952.6</v>
      </c>
    </row>
    <row r="18" spans="1:12" ht="102">
      <c r="A18" s="88" t="s">
        <v>103</v>
      </c>
      <c r="B18" s="1" t="s">
        <v>36</v>
      </c>
      <c r="C18" s="1" t="s">
        <v>37</v>
      </c>
      <c r="D18" s="1" t="s">
        <v>38</v>
      </c>
      <c r="E18" s="1" t="s">
        <v>39</v>
      </c>
      <c r="F18" s="1" t="s">
        <v>40</v>
      </c>
      <c r="G18" s="1" t="s">
        <v>41</v>
      </c>
      <c r="H18" s="1" t="s">
        <v>42</v>
      </c>
      <c r="I18" s="40" t="s">
        <v>43</v>
      </c>
      <c r="J18" s="40" t="s">
        <v>44</v>
      </c>
      <c r="K18" s="40" t="s">
        <v>105</v>
      </c>
      <c r="L18" s="29"/>
    </row>
    <row r="19" spans="1:12" ht="12" customHeight="1">
      <c r="A19" s="88"/>
      <c r="B19" s="1">
        <v>3</v>
      </c>
      <c r="C19" s="1">
        <v>4</v>
      </c>
      <c r="D19" s="1">
        <v>5</v>
      </c>
      <c r="E19" s="1">
        <v>6</v>
      </c>
      <c r="F19" s="1">
        <v>7</v>
      </c>
      <c r="G19" s="1">
        <v>8</v>
      </c>
      <c r="H19" s="1">
        <v>9</v>
      </c>
      <c r="I19" s="1">
        <v>10</v>
      </c>
      <c r="J19" s="1">
        <v>11</v>
      </c>
      <c r="K19" s="40">
        <v>12</v>
      </c>
      <c r="L19" s="29"/>
    </row>
    <row r="20" spans="1:12" ht="12.75">
      <c r="A20" s="89"/>
      <c r="B20" s="30">
        <v>1</v>
      </c>
      <c r="C20" s="30">
        <v>2.5</v>
      </c>
      <c r="D20" s="30">
        <v>74.5</v>
      </c>
      <c r="E20" s="31">
        <v>3571</v>
      </c>
      <c r="F20" s="32">
        <v>665.09875</v>
      </c>
      <c r="G20" s="32">
        <v>200.85982249999998</v>
      </c>
      <c r="H20" s="32">
        <v>865.9585725</v>
      </c>
      <c r="I20" s="32">
        <v>79.66818866999999</v>
      </c>
      <c r="J20" s="32">
        <v>945.6267611699999</v>
      </c>
      <c r="K20" s="76">
        <v>945.6</v>
      </c>
      <c r="L20" s="29"/>
    </row>
    <row r="21" spans="1:12" ht="24.75" customHeight="1">
      <c r="A21" s="84" t="s">
        <v>104</v>
      </c>
      <c r="B21" s="33" t="s">
        <v>45</v>
      </c>
      <c r="C21" s="34" t="s">
        <v>46</v>
      </c>
      <c r="D21" s="35" t="s">
        <v>47</v>
      </c>
      <c r="E21" s="35" t="s">
        <v>48</v>
      </c>
      <c r="F21" s="34" t="s">
        <v>49</v>
      </c>
      <c r="G21" s="35" t="s">
        <v>50</v>
      </c>
      <c r="H21" s="29"/>
      <c r="I21" s="29"/>
      <c r="J21" s="29"/>
      <c r="K21" s="29"/>
      <c r="L21" s="29"/>
    </row>
    <row r="22" spans="1:12" ht="12.75">
      <c r="A22" s="90"/>
      <c r="B22" s="36"/>
      <c r="C22" s="37"/>
      <c r="D22" s="35"/>
      <c r="E22" s="35"/>
      <c r="F22" s="37"/>
      <c r="G22" s="35"/>
      <c r="H22" s="29"/>
      <c r="I22" s="29"/>
      <c r="J22" s="29"/>
      <c r="K22" s="29"/>
      <c r="L22" s="29"/>
    </row>
    <row r="23" spans="1:12" ht="63.75" customHeight="1">
      <c r="A23" s="90"/>
      <c r="B23" s="38"/>
      <c r="C23" s="39"/>
      <c r="D23" s="35"/>
      <c r="E23" s="35"/>
      <c r="F23" s="39"/>
      <c r="G23" s="35"/>
      <c r="H23" s="29"/>
      <c r="I23" s="29"/>
      <c r="J23" s="29"/>
      <c r="K23" s="29"/>
      <c r="L23" s="29"/>
    </row>
    <row r="24" spans="1:12" ht="30" customHeight="1">
      <c r="A24" s="91"/>
      <c r="B24" s="1">
        <v>3</v>
      </c>
      <c r="C24" s="40">
        <v>4</v>
      </c>
      <c r="D24" s="1">
        <v>5</v>
      </c>
      <c r="E24" s="40">
        <v>6</v>
      </c>
      <c r="F24" s="1">
        <v>7</v>
      </c>
      <c r="G24" s="40">
        <v>8</v>
      </c>
      <c r="H24" s="29"/>
      <c r="I24" s="29"/>
      <c r="J24" s="29"/>
      <c r="K24" s="29"/>
      <c r="L24" s="29"/>
    </row>
    <row r="25" spans="1:12" ht="12.75">
      <c r="A25" s="92"/>
      <c r="B25" s="40">
        <v>35</v>
      </c>
      <c r="C25" s="41">
        <v>0.23333333333333334</v>
      </c>
      <c r="D25" s="1">
        <v>2.5</v>
      </c>
      <c r="E25" s="42">
        <v>199.17047167500002</v>
      </c>
      <c r="F25" s="43">
        <v>29.875570751250002</v>
      </c>
      <c r="G25" s="80">
        <f>ROUND(E25+F25,1)</f>
        <v>229</v>
      </c>
      <c r="H25" s="29"/>
      <c r="I25" s="29"/>
      <c r="J25" s="29"/>
      <c r="K25" s="29"/>
      <c r="L25" s="29"/>
    </row>
    <row r="26" spans="3:12" ht="12.75"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3" ht="63.75">
      <c r="A27" s="88" t="s">
        <v>98</v>
      </c>
      <c r="B27" s="1" t="s">
        <v>51</v>
      </c>
      <c r="C27" s="1" t="s">
        <v>52</v>
      </c>
      <c r="D27" s="1" t="s">
        <v>53</v>
      </c>
      <c r="E27" s="2" t="s">
        <v>54</v>
      </c>
      <c r="F27" s="1" t="s">
        <v>106</v>
      </c>
      <c r="G27" s="3" t="s">
        <v>55</v>
      </c>
      <c r="H27" s="29"/>
      <c r="I27" s="29"/>
      <c r="J27" s="29"/>
      <c r="K27" s="29"/>
      <c r="L27" s="29"/>
      <c r="M27" s="29"/>
    </row>
    <row r="28" spans="1:13" ht="12.75">
      <c r="A28" s="88"/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4">
        <v>7</v>
      </c>
      <c r="H28" s="29"/>
      <c r="I28" s="29"/>
      <c r="J28" s="29"/>
      <c r="K28" s="29"/>
      <c r="L28" s="29"/>
      <c r="M28" s="29"/>
    </row>
    <row r="29" spans="1:13" ht="12.75">
      <c r="A29" s="92"/>
      <c r="B29" s="31">
        <v>4367</v>
      </c>
      <c r="C29" s="44">
        <v>1</v>
      </c>
      <c r="D29" s="45">
        <v>2.5</v>
      </c>
      <c r="E29" s="46">
        <v>866</v>
      </c>
      <c r="F29" s="47">
        <v>79.672</v>
      </c>
      <c r="G29" s="48">
        <v>945.7</v>
      </c>
      <c r="H29" s="29"/>
      <c r="I29" s="29"/>
      <c r="J29" s="29"/>
      <c r="K29" s="29"/>
      <c r="L29" s="29"/>
      <c r="M29" s="29"/>
    </row>
    <row r="30" spans="4:13" ht="12.75"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46.5">
      <c r="A31" s="101" t="s">
        <v>94</v>
      </c>
      <c r="B31" s="49" t="s">
        <v>56</v>
      </c>
      <c r="C31" s="49" t="s">
        <v>57</v>
      </c>
      <c r="D31" s="49" t="s">
        <v>58</v>
      </c>
      <c r="E31" s="49" t="s">
        <v>59</v>
      </c>
      <c r="F31" s="49" t="s">
        <v>60</v>
      </c>
      <c r="G31" s="49" t="s">
        <v>61</v>
      </c>
      <c r="H31" s="49" t="s">
        <v>62</v>
      </c>
      <c r="I31" s="29"/>
      <c r="J31" s="29"/>
      <c r="K31" s="29"/>
      <c r="L31" s="29"/>
      <c r="M31" s="29"/>
    </row>
    <row r="32" spans="1:13" ht="12.75">
      <c r="A32" s="94"/>
      <c r="B32" s="50">
        <v>152</v>
      </c>
      <c r="C32" s="51">
        <v>15</v>
      </c>
      <c r="D32" s="51">
        <f>B32*C32</f>
        <v>2280</v>
      </c>
      <c r="E32" s="51">
        <v>204</v>
      </c>
      <c r="F32" s="52">
        <v>465.1</v>
      </c>
      <c r="G32" s="52">
        <v>465.1</v>
      </c>
      <c r="H32" s="52">
        <v>465.1</v>
      </c>
      <c r="I32" s="29"/>
      <c r="J32" s="29"/>
      <c r="K32" s="29"/>
      <c r="L32" s="29"/>
      <c r="M32" s="29"/>
    </row>
    <row r="33" spans="4:13" ht="12.75"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2" ht="255">
      <c r="A34" s="95" t="s">
        <v>95</v>
      </c>
      <c r="B34" s="66" t="s">
        <v>63</v>
      </c>
      <c r="C34" s="66" t="s">
        <v>64</v>
      </c>
      <c r="D34" s="65" t="s">
        <v>65</v>
      </c>
      <c r="E34" s="65" t="s">
        <v>66</v>
      </c>
      <c r="F34" s="65" t="s">
        <v>67</v>
      </c>
      <c r="G34" s="65" t="s">
        <v>68</v>
      </c>
      <c r="H34" s="65" t="s">
        <v>69</v>
      </c>
      <c r="I34" s="65" t="s">
        <v>70</v>
      </c>
      <c r="J34" s="65" t="s">
        <v>71</v>
      </c>
      <c r="K34" s="29"/>
      <c r="L34" s="29"/>
    </row>
    <row r="35" spans="1:12" ht="12.75">
      <c r="A35" s="96"/>
      <c r="B35" s="65">
        <v>3</v>
      </c>
      <c r="C35" s="65">
        <v>4</v>
      </c>
      <c r="D35" s="65">
        <v>5</v>
      </c>
      <c r="E35" s="65">
        <v>6</v>
      </c>
      <c r="F35" s="65">
        <v>7</v>
      </c>
      <c r="G35" s="65">
        <v>8</v>
      </c>
      <c r="H35" s="65">
        <v>9</v>
      </c>
      <c r="I35" s="65">
        <v>10</v>
      </c>
      <c r="J35" s="65">
        <v>11</v>
      </c>
      <c r="K35" s="29"/>
      <c r="L35" s="29"/>
    </row>
    <row r="36" spans="1:10" s="55" customFormat="1" ht="12.75">
      <c r="A36" s="94"/>
      <c r="B36" s="53">
        <v>0.5</v>
      </c>
      <c r="C36" s="53">
        <v>2.5</v>
      </c>
      <c r="D36" s="54">
        <v>332.549375</v>
      </c>
      <c r="E36" s="54">
        <v>100.42991124999999</v>
      </c>
      <c r="F36" s="54">
        <v>432.97928625</v>
      </c>
      <c r="G36" s="54">
        <v>21.6489643125</v>
      </c>
      <c r="H36" s="54">
        <v>454.6</v>
      </c>
      <c r="I36" s="46">
        <v>257.2</v>
      </c>
      <c r="J36" s="54">
        <f>H36+I36</f>
        <v>711.8</v>
      </c>
    </row>
    <row r="37" spans="2:11" ht="12.75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6" ht="216" customHeight="1">
      <c r="A38" s="102" t="s">
        <v>72</v>
      </c>
      <c r="B38" s="9" t="s">
        <v>72</v>
      </c>
      <c r="C38" s="56" t="s">
        <v>107</v>
      </c>
      <c r="D38" s="56" t="s">
        <v>108</v>
      </c>
      <c r="E38" s="56" t="s">
        <v>73</v>
      </c>
      <c r="F38" s="56" t="s">
        <v>109</v>
      </c>
      <c r="G38" s="56" t="s">
        <v>110</v>
      </c>
      <c r="H38" s="56" t="s">
        <v>111</v>
      </c>
      <c r="I38" s="56" t="s">
        <v>112</v>
      </c>
      <c r="J38" s="56" t="s">
        <v>113</v>
      </c>
      <c r="K38" s="56" t="s">
        <v>114</v>
      </c>
      <c r="L38" s="56" t="s">
        <v>74</v>
      </c>
      <c r="M38" s="56" t="s">
        <v>75</v>
      </c>
      <c r="N38" s="56" t="s">
        <v>76</v>
      </c>
      <c r="O38" s="56" t="s">
        <v>77</v>
      </c>
      <c r="P38" s="56" t="s">
        <v>78</v>
      </c>
    </row>
    <row r="39" spans="1:16" ht="25.5">
      <c r="A39" s="103"/>
      <c r="B39" s="9" t="s">
        <v>79</v>
      </c>
      <c r="C39" s="56" t="s">
        <v>99</v>
      </c>
      <c r="D39" s="56" t="s">
        <v>80</v>
      </c>
      <c r="E39" s="56" t="s">
        <v>81</v>
      </c>
      <c r="F39" s="56" t="s">
        <v>100</v>
      </c>
      <c r="G39" s="56" t="s">
        <v>80</v>
      </c>
      <c r="H39" s="56" t="s">
        <v>82</v>
      </c>
      <c r="I39" s="56" t="s">
        <v>101</v>
      </c>
      <c r="J39" s="56" t="s">
        <v>102</v>
      </c>
      <c r="K39" s="56" t="s">
        <v>82</v>
      </c>
      <c r="L39" s="56" t="s">
        <v>83</v>
      </c>
      <c r="M39" s="56" t="s">
        <v>84</v>
      </c>
      <c r="N39" s="56" t="s">
        <v>85</v>
      </c>
      <c r="O39" s="56" t="s">
        <v>86</v>
      </c>
      <c r="P39" s="56" t="s">
        <v>87</v>
      </c>
    </row>
    <row r="40" spans="1:16" ht="25.5">
      <c r="A40" s="103"/>
      <c r="B40" s="9">
        <v>3</v>
      </c>
      <c r="C40" s="56">
        <v>4</v>
      </c>
      <c r="D40" s="56">
        <v>5</v>
      </c>
      <c r="E40" s="56">
        <v>6</v>
      </c>
      <c r="F40" s="56">
        <v>7</v>
      </c>
      <c r="G40" s="56">
        <v>8</v>
      </c>
      <c r="H40" s="56">
        <v>9</v>
      </c>
      <c r="I40" s="56">
        <v>10</v>
      </c>
      <c r="J40" s="56">
        <v>11</v>
      </c>
      <c r="K40" s="56" t="s">
        <v>88</v>
      </c>
      <c r="L40" s="56" t="s">
        <v>89</v>
      </c>
      <c r="M40" s="56" t="s">
        <v>90</v>
      </c>
      <c r="N40" s="56" t="s">
        <v>91</v>
      </c>
      <c r="O40" s="56" t="s">
        <v>92</v>
      </c>
      <c r="P40" s="56" t="s">
        <v>93</v>
      </c>
    </row>
    <row r="41" spans="1:16" s="61" customFormat="1" ht="12.75">
      <c r="A41" s="103"/>
      <c r="B41" s="10">
        <v>80</v>
      </c>
      <c r="C41" s="57">
        <v>987</v>
      </c>
      <c r="D41" s="57">
        <v>65</v>
      </c>
      <c r="E41" s="58">
        <v>3.3</v>
      </c>
      <c r="F41" s="57">
        <v>2416</v>
      </c>
      <c r="G41" s="59">
        <v>115</v>
      </c>
      <c r="H41" s="59">
        <v>350</v>
      </c>
      <c r="I41" s="59">
        <v>5</v>
      </c>
      <c r="J41" s="59">
        <v>87</v>
      </c>
      <c r="K41" s="59">
        <v>2973</v>
      </c>
      <c r="L41" s="60">
        <v>78960</v>
      </c>
      <c r="M41" s="60">
        <v>2574</v>
      </c>
      <c r="N41" s="60">
        <v>237840</v>
      </c>
      <c r="O41" s="60">
        <v>2574</v>
      </c>
      <c r="P41" s="81">
        <v>322</v>
      </c>
    </row>
    <row r="42" spans="4:13" ht="12.75"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4:13" ht="12.75"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4:13" ht="12.75"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4:13" ht="12.75"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4:13" ht="12.75"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4:13" ht="12.75"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4:13" ht="12.75"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4:13" ht="12.75"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4:13" ht="12.75"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4:13" ht="12.75"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4:13" ht="12.75"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4:13" ht="12.75"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4:13" ht="12.75"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4:13" ht="12.75"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4:13" ht="12.75"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4:13" ht="12.75"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4:13" ht="12.75"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4:13" ht="12.75"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4:13" ht="12.75"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4:13" ht="12.75"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4:13" ht="12.75"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4:13" ht="12.75"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4:13" ht="12.75"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4:13" ht="12.75"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4:13" ht="12.75"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4:13" ht="12.75"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4:13" ht="12.75"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4:13" ht="12.75"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4:13" ht="12.75"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4:13" ht="12.75"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4:13" ht="12.75"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4:13" ht="12.75"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4:13" ht="12.75"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4:13" ht="12.75"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4:13" ht="12.75"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4:13" ht="12.75"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4:13" ht="12.75"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4:13" ht="12.75"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4:13" ht="12.75"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4:13" ht="12.75"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4:13" ht="12.75"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4:13" ht="12.75"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4:13" ht="12.75"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4:13" ht="12.75"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4:13" ht="12.75"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4:13" ht="12.75"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4:13" ht="12.75"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4:13" ht="12.75"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4:13" ht="12.75"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4:13" ht="12.75"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4:13" ht="12.75"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4:13" ht="12.75"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4:13" ht="12.75"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4:13" ht="12.75"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4:13" ht="12.75"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4:13" ht="12.75"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4:13" ht="12.75"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4:13" ht="12.75"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4:13" ht="12.75"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4:13" ht="12.75"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4:13" ht="12.75"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4:13" ht="12.75"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4:13" ht="12.75"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4:13" ht="12.75"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4:13" ht="12.75"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4:13" ht="12.75"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4:13" ht="12.75"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4:13" ht="12.75"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4:13" ht="12.75"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4:13" ht="12.75"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4:13" ht="12.75"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4:13" ht="12.75"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4:13" ht="12.75"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4:13" ht="12.75"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4:13" ht="12.75"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4:13" ht="12.75"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4:13" ht="12.75"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4:13" ht="12.75"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4:13" ht="12.75"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4:13" ht="12.75"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4:13" ht="12.75"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4:13" ht="12.75"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4:13" ht="12.75"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4:13" ht="12.75"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4:13" ht="12.75"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4:13" ht="12.75"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4:13" ht="12.75"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4:13" ht="12.75"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4:13" ht="12.75"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4:13" ht="12.75"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4:13" ht="12.75"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4:13" ht="12.75"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4:13" ht="12.75"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4:13" ht="12.75"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4:13" ht="12.75"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4:13" ht="12.75"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4:13" ht="12.75"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4:13" ht="12.75"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4:13" ht="12.75"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4:13" ht="12.75"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4:13" ht="12.75"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4:13" ht="12.75"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4:13" ht="12.75"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4:13" ht="12.75"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4:13" ht="12.75"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4:13" ht="12.75"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4:13" ht="12.75"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4:13" ht="12.75"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4:13" ht="12.75"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4:13" ht="12.75"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4:13" ht="12.75"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4:13" ht="12.75"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4:13" ht="12.75"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4:13" ht="12.75"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4:13" ht="12.75"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4:13" ht="12.75"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4:13" ht="12.75"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4:13" ht="12.75"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4:13" ht="12.75"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4:13" ht="12.75"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4:13" ht="12.75"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4:13" ht="12.75"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4:13" ht="12.75"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4:13" ht="12.75"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4:13" ht="12.75"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4:13" ht="12.75"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4:13" ht="12.75">
      <c r="D168" s="29"/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4:13" ht="12.75"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4:13" ht="12.75"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4:13" ht="12.75">
      <c r="D171" s="29"/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4:13" ht="12.75">
      <c r="D172" s="29"/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4:13" ht="12.75">
      <c r="D173" s="29"/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4:13" ht="12.75"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4:13" ht="12.75"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4:13" ht="12.75"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4:13" ht="12.75"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4:13" ht="12.75">
      <c r="D178" s="29"/>
      <c r="E178" s="29"/>
      <c r="F178" s="29"/>
      <c r="G178" s="29"/>
      <c r="H178" s="29"/>
      <c r="I178" s="29"/>
      <c r="J178" s="29"/>
      <c r="K178" s="29"/>
      <c r="L178" s="29"/>
      <c r="M178" s="29"/>
    </row>
    <row r="179" spans="4:13" ht="12.75"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4:13" ht="12.75"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4:13" ht="12.75"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4:13" ht="12.75"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4:13" ht="12.75"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4:13" ht="12.75">
      <c r="D184" s="29"/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4:13" ht="12.75"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4:13" ht="12.75"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4:13" ht="12.75"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4:13" ht="12.75"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4:13" ht="12.75"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4:13" ht="12.75"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4:13" ht="12.75"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4:13" ht="12.75">
      <c r="D192" s="29"/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4:13" ht="12.75"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4:13" ht="12.75">
      <c r="D194" s="29"/>
      <c r="E194" s="29"/>
      <c r="F194" s="29"/>
      <c r="G194" s="29"/>
      <c r="H194" s="29"/>
      <c r="I194" s="29"/>
      <c r="J194" s="29"/>
      <c r="K194" s="29"/>
      <c r="L194" s="29"/>
      <c r="M194" s="29"/>
    </row>
    <row r="195" spans="4:13" ht="12.75">
      <c r="D195" s="29"/>
      <c r="E195" s="29"/>
      <c r="F195" s="29"/>
      <c r="G195" s="29"/>
      <c r="H195" s="29"/>
      <c r="I195" s="29"/>
      <c r="J195" s="29"/>
      <c r="K195" s="29"/>
      <c r="L195" s="29"/>
      <c r="M195" s="29"/>
    </row>
    <row r="196" spans="4:13" ht="12.75">
      <c r="D196" s="29"/>
      <c r="E196" s="29"/>
      <c r="F196" s="29"/>
      <c r="G196" s="29"/>
      <c r="H196" s="29"/>
      <c r="I196" s="29"/>
      <c r="J196" s="29"/>
      <c r="K196" s="29"/>
      <c r="L196" s="29"/>
      <c r="M196" s="29"/>
    </row>
    <row r="197" spans="4:13" ht="12.75">
      <c r="D197" s="29"/>
      <c r="E197" s="29"/>
      <c r="F197" s="29"/>
      <c r="G197" s="29"/>
      <c r="H197" s="29"/>
      <c r="I197" s="29"/>
      <c r="J197" s="29"/>
      <c r="K197" s="29"/>
      <c r="L197" s="29"/>
      <c r="M197" s="29"/>
    </row>
    <row r="198" spans="4:13" ht="12.75">
      <c r="D198" s="29"/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4:13" ht="12.75"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4:13" ht="12.75">
      <c r="D200" s="29"/>
      <c r="E200" s="29"/>
      <c r="F200" s="29"/>
      <c r="G200" s="29"/>
      <c r="H200" s="29"/>
      <c r="I200" s="29"/>
      <c r="J200" s="29"/>
      <c r="K200" s="29"/>
      <c r="L200" s="29"/>
      <c r="M200" s="29"/>
    </row>
    <row r="201" spans="4:13" ht="12.75"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4:13" ht="12.75">
      <c r="D202" s="29"/>
      <c r="E202" s="29"/>
      <c r="F202" s="29"/>
      <c r="G202" s="29"/>
      <c r="H202" s="29"/>
      <c r="I202" s="29"/>
      <c r="J202" s="29"/>
      <c r="K202" s="29"/>
      <c r="L202" s="29"/>
      <c r="M202" s="29"/>
    </row>
    <row r="203" spans="4:13" ht="12.75">
      <c r="D203" s="29"/>
      <c r="E203" s="29"/>
      <c r="F203" s="29"/>
      <c r="G203" s="29"/>
      <c r="H203" s="29"/>
      <c r="I203" s="29"/>
      <c r="J203" s="29"/>
      <c r="K203" s="29"/>
      <c r="L203" s="29"/>
      <c r="M203" s="29"/>
    </row>
    <row r="204" spans="4:13" ht="12.75">
      <c r="D204" s="29"/>
      <c r="E204" s="29"/>
      <c r="F204" s="29"/>
      <c r="G204" s="29"/>
      <c r="H204" s="29"/>
      <c r="I204" s="29"/>
      <c r="J204" s="29"/>
      <c r="K204" s="29"/>
      <c r="L204" s="29"/>
      <c r="M204" s="29"/>
    </row>
    <row r="205" spans="4:13" ht="12.75">
      <c r="D205" s="29"/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4:13" ht="12.75">
      <c r="D206" s="29"/>
      <c r="E206" s="29"/>
      <c r="F206" s="29"/>
      <c r="G206" s="29"/>
      <c r="H206" s="29"/>
      <c r="I206" s="29"/>
      <c r="J206" s="29"/>
      <c r="K206" s="29"/>
      <c r="L206" s="29"/>
      <c r="M206" s="29"/>
    </row>
    <row r="207" spans="4:13" ht="12.75">
      <c r="D207" s="29"/>
      <c r="E207" s="29"/>
      <c r="F207" s="29"/>
      <c r="G207" s="29"/>
      <c r="H207" s="29"/>
      <c r="I207" s="29"/>
      <c r="J207" s="29"/>
      <c r="K207" s="29"/>
      <c r="L207" s="29"/>
      <c r="M207" s="29"/>
    </row>
    <row r="208" spans="4:13" ht="12.75">
      <c r="D208" s="29"/>
      <c r="E208" s="29"/>
      <c r="F208" s="29"/>
      <c r="G208" s="29"/>
      <c r="H208" s="29"/>
      <c r="I208" s="29"/>
      <c r="J208" s="29"/>
      <c r="K208" s="29"/>
      <c r="L208" s="29"/>
      <c r="M208" s="29"/>
    </row>
    <row r="209" spans="4:12" ht="12.75">
      <c r="D209" s="29"/>
      <c r="E209" s="29"/>
      <c r="F209" s="29"/>
      <c r="G209" s="29"/>
      <c r="H209" s="29"/>
      <c r="I209" s="29"/>
      <c r="J209" s="29"/>
      <c r="K209" s="29"/>
      <c r="L209" s="29"/>
    </row>
    <row r="210" spans="4:12" ht="12.75">
      <c r="D210" s="29"/>
      <c r="E210" s="29"/>
      <c r="F210" s="29"/>
      <c r="G210" s="29"/>
      <c r="H210" s="29"/>
      <c r="I210" s="29"/>
      <c r="J210" s="29"/>
      <c r="K210" s="29"/>
      <c r="L210" s="29"/>
    </row>
  </sheetData>
  <sheetProtection/>
  <mergeCells count="41">
    <mergeCell ref="J9:J12"/>
    <mergeCell ref="K9:K12"/>
    <mergeCell ref="L9:L12"/>
    <mergeCell ref="M9:M12"/>
    <mergeCell ref="F9:F12"/>
    <mergeCell ref="G9:G12"/>
    <mergeCell ref="H9:H12"/>
    <mergeCell ref="I9:I12"/>
    <mergeCell ref="B9:B12"/>
    <mergeCell ref="C9:C12"/>
    <mergeCell ref="A5:A13"/>
    <mergeCell ref="A2:A3"/>
    <mergeCell ref="G15:G16"/>
    <mergeCell ref="A21:A23"/>
    <mergeCell ref="B21:B23"/>
    <mergeCell ref="C21:C23"/>
    <mergeCell ref="D21:D23"/>
    <mergeCell ref="E21:E23"/>
    <mergeCell ref="F21:F23"/>
    <mergeCell ref="G21:G23"/>
    <mergeCell ref="A15:A16"/>
    <mergeCell ref="B15:B16"/>
    <mergeCell ref="C15:C16"/>
    <mergeCell ref="D15:D16"/>
    <mergeCell ref="E15:E16"/>
    <mergeCell ref="F15:F16"/>
    <mergeCell ref="A38:A41"/>
    <mergeCell ref="L5:L7"/>
    <mergeCell ref="M5:M7"/>
    <mergeCell ref="H5:H7"/>
    <mergeCell ref="I5:I7"/>
    <mergeCell ref="J5:J7"/>
    <mergeCell ref="K5:K7"/>
    <mergeCell ref="D5:D7"/>
    <mergeCell ref="E5:E7"/>
    <mergeCell ref="F5:F7"/>
    <mergeCell ref="G5:G7"/>
    <mergeCell ref="B5:B7"/>
    <mergeCell ref="C5:C7"/>
    <mergeCell ref="D9:D12"/>
    <mergeCell ref="E9:E12"/>
  </mergeCells>
  <printOptions horizontalCentered="1"/>
  <pageMargins left="0.7874015748031497" right="0.1968503937007874" top="0.1968503937007874" bottom="0.1968503937007874" header="0.4724409448818898" footer="0.4724409448818898"/>
  <pageSetup fitToHeight="0" horizontalDpi="1200" verticalDpi="12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k215_2</dc:creator>
  <cp:keywords/>
  <dc:description/>
  <cp:lastModifiedBy>comp</cp:lastModifiedBy>
  <cp:lastPrinted>2014-10-28T07:46:46Z</cp:lastPrinted>
  <dcterms:created xsi:type="dcterms:W3CDTF">2002-11-06T02:26:39Z</dcterms:created>
  <dcterms:modified xsi:type="dcterms:W3CDTF">2014-10-28T07:48:59Z</dcterms:modified>
  <cp:category/>
  <cp:version/>
  <cp:contentType/>
  <cp:contentStatus/>
</cp:coreProperties>
</file>