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06\Desktop\Бюджет\2023\Материалы\"/>
    </mc:Choice>
  </mc:AlternateContent>
  <xr:revisionPtr revIDLastSave="0" documentId="13_ncr:1_{F68F642F-0329-430B-A66D-2284F446DF81}" xr6:coauthVersionLast="43" xr6:coauthVersionMax="45" xr10:uidLastSave="{00000000-0000-0000-0000-000000000000}"/>
  <bookViews>
    <workbookView xWindow="-120" yWindow="-120" windowWidth="29040" windowHeight="15840" tabRatio="604" firstSheet="1" activeTab="4" xr2:uid="{00000000-000D-0000-FFFF-FFFF00000000}"/>
  </bookViews>
  <sheets>
    <sheet name="Прогноз 2023-2025 " sheetId="1" r:id="rId1"/>
    <sheet name="Приложение 2" sheetId="2" r:id="rId2"/>
    <sheet name="Прил 3 (расчет ИФО) (2)" sheetId="9" r:id="rId3"/>
    <sheet name="Прил 4 МУП Катангская Тэк" sheetId="13" r:id="rId4"/>
    <sheet name="Лист1" sheetId="14" r:id="rId5"/>
    <sheet name="Прил 5 Прогноз по поселениям" sheetId="8" r:id="rId6"/>
    <sheet name="Прил 6 Инвестпроекты" sheetId="12" r:id="rId7"/>
  </sheets>
  <definedNames>
    <definedName name="_xlnm.Print_Titles" localSheetId="2">'Прил 3 (расчет ИФО) (2)'!$5:$7</definedName>
    <definedName name="_xlnm.Print_Titles" localSheetId="5">'Прил 5 Прогноз по поселениям'!$A:$A,'Прил 5 Прогноз по поселениям'!$4:$7</definedName>
    <definedName name="_xlnm.Print_Titles" localSheetId="1">'Приложение 2'!$A:$A,'Приложение 2'!$4:$7</definedName>
    <definedName name="_xlnm.Print_Titles" localSheetId="0">'Прогноз 2023-2025 '!$6:$8</definedName>
    <definedName name="_xlnm.Print_Area" localSheetId="2">'Прил 3 (расчет ИФО) (2)'!$A$1:$U$322</definedName>
    <definedName name="_xlnm.Print_Area" localSheetId="3">'Прил 4 МУП Катангская Тэк'!$A$1:$I$68</definedName>
    <definedName name="_xlnm.Print_Area" localSheetId="5">'Прил 5 Прогноз по поселениям'!$A$1:$AQ$17</definedName>
    <definedName name="_xlnm.Print_Area" localSheetId="6">'Прил 6 Инвестпроекты'!$A$1:$N$18</definedName>
    <definedName name="_xlnm.Print_Area" localSheetId="1">'Приложение 2'!$A$1:$AL$174</definedName>
    <definedName name="_xlnm.Print_Area" localSheetId="0">'Прогноз 2023-2025 '!$A$1:$I$166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6" i="14" l="1"/>
  <c r="T6" i="14"/>
  <c r="S6" i="14"/>
  <c r="R6" i="14"/>
  <c r="Q6" i="14"/>
  <c r="P6" i="14"/>
  <c r="O6" i="14"/>
  <c r="N6" i="14"/>
  <c r="M6" i="14"/>
  <c r="L6" i="14"/>
  <c r="K6" i="14"/>
  <c r="J6" i="14"/>
  <c r="H15" i="8" l="1"/>
  <c r="I15" i="8"/>
  <c r="J15" i="8"/>
  <c r="K15" i="8"/>
  <c r="L15" i="8"/>
  <c r="M15" i="8"/>
  <c r="N15" i="8"/>
  <c r="O15" i="8"/>
  <c r="P15" i="8"/>
  <c r="Q15" i="8"/>
  <c r="R15" i="8"/>
  <c r="S15" i="8"/>
  <c r="AD173" i="2" l="1"/>
  <c r="AE173" i="2"/>
  <c r="AF173" i="2"/>
  <c r="AG173" i="2"/>
  <c r="AH173" i="2"/>
  <c r="AI173" i="2"/>
  <c r="AJ173" i="2"/>
  <c r="AK173" i="2"/>
  <c r="AL173" i="2"/>
  <c r="U173" i="2"/>
  <c r="V173" i="2"/>
  <c r="W173" i="2"/>
  <c r="X173" i="2"/>
  <c r="Y173" i="2"/>
  <c r="Z173" i="2"/>
  <c r="AA173" i="2"/>
  <c r="AB173" i="2"/>
  <c r="AC173" i="2"/>
  <c r="J173" i="2"/>
  <c r="K173" i="2"/>
  <c r="L173" i="2"/>
  <c r="M173" i="2"/>
  <c r="N173" i="2"/>
  <c r="O173" i="2"/>
  <c r="P173" i="2"/>
  <c r="Q173" i="2"/>
  <c r="R173" i="2"/>
  <c r="S173" i="2"/>
  <c r="T173" i="2"/>
  <c r="H173" i="2"/>
  <c r="I173" i="2"/>
  <c r="G173" i="2"/>
  <c r="F173" i="2"/>
  <c r="E173" i="2"/>
  <c r="D173" i="2"/>
  <c r="C173" i="2"/>
  <c r="AD153" i="2"/>
  <c r="AE153" i="2" s="1"/>
  <c r="AF153" i="2" s="1"/>
  <c r="L153" i="2"/>
  <c r="M153" i="2" s="1"/>
  <c r="N153" i="2" s="1"/>
  <c r="F153" i="2"/>
  <c r="G153" i="2" s="1"/>
  <c r="H153" i="2" s="1"/>
  <c r="E12" i="12" l="1"/>
  <c r="M7" i="8"/>
  <c r="L7" i="8"/>
  <c r="K7" i="8"/>
  <c r="J6" i="8"/>
  <c r="I6" i="8"/>
  <c r="H6" i="8"/>
  <c r="B57" i="13"/>
  <c r="G44" i="13"/>
  <c r="F44" i="13"/>
  <c r="I43" i="13"/>
  <c r="H43" i="13"/>
  <c r="F43" i="13"/>
  <c r="E42" i="13"/>
  <c r="D42" i="13"/>
  <c r="C42" i="13"/>
  <c r="I6" i="2" l="1"/>
  <c r="U6" i="8" l="1"/>
  <c r="T6" i="8"/>
  <c r="S7" i="8"/>
  <c r="R7" i="8"/>
  <c r="Q7" i="8"/>
  <c r="P6" i="8"/>
  <c r="O6" i="8"/>
  <c r="N6" i="8"/>
  <c r="U6" i="9"/>
  <c r="T6" i="9"/>
  <c r="S6" i="9"/>
  <c r="R6" i="9"/>
  <c r="Q6" i="9"/>
  <c r="P6" i="9"/>
  <c r="O6" i="9"/>
  <c r="N6" i="9"/>
  <c r="M6" i="9"/>
  <c r="L6" i="9"/>
  <c r="K6" i="9"/>
  <c r="J6" i="9"/>
  <c r="AK7" i="2"/>
  <c r="AJ7" i="2"/>
  <c r="AJ6" i="2"/>
  <c r="AI6" i="2"/>
  <c r="AH6" i="2"/>
  <c r="AG6" i="2"/>
  <c r="AF7" i="2"/>
  <c r="AL7" i="2" s="1"/>
  <c r="AE7" i="2"/>
  <c r="AD7" i="2"/>
  <c r="AD6" i="2"/>
  <c r="AC6" i="2"/>
  <c r="AB6" i="2"/>
  <c r="AA6" i="2"/>
  <c r="Z7" i="2"/>
  <c r="Y7" i="2"/>
  <c r="X7" i="2"/>
  <c r="X6" i="2"/>
  <c r="W6" i="2"/>
  <c r="V6" i="2"/>
  <c r="U6" i="2"/>
  <c r="T7" i="2"/>
  <c r="S7" i="2"/>
  <c r="R7" i="2"/>
  <c r="R6" i="2"/>
  <c r="Q6" i="2"/>
  <c r="P6" i="2"/>
  <c r="O6" i="2"/>
  <c r="N7" i="2"/>
  <c r="M7" i="2"/>
  <c r="L7" i="2"/>
  <c r="L6" i="2"/>
  <c r="K6" i="2"/>
  <c r="J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upr4</author>
  </authors>
  <commentList>
    <comment ref="G95" authorId="0" shapeId="0" xr:uid="{29B26ADB-DFA4-4608-B853-9928F95947A2}">
      <text>
        <r>
          <rPr>
            <b/>
            <sz val="9"/>
            <color indexed="81"/>
            <rFont val="Tahoma"/>
            <family val="2"/>
            <charset val="204"/>
          </rPr>
          <t>upr4: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<sst xmlns="http://schemas.openxmlformats.org/spreadsheetml/2006/main" count="1919" uniqueCount="694">
  <si>
    <t>в федеральный бюджет</t>
  </si>
  <si>
    <t>в областной бюджет</t>
  </si>
  <si>
    <t>Среднесписочная 
численность работающих (чел.)</t>
  </si>
  <si>
    <t>Выручка от реализации
товаров  (работ, услуг), млн. руб.</t>
  </si>
  <si>
    <t>Индекс промышленного производства</t>
  </si>
  <si>
    <t>Объем инвестиций в основной капитал за счет всех источников -  всего</t>
  </si>
  <si>
    <t>Прочие доходы</t>
  </si>
  <si>
    <t>экономические показатели</t>
  </si>
  <si>
    <t>Производство резиновых и пластмассовых изделий - всего</t>
  </si>
  <si>
    <t xml:space="preserve">Прочие - всего 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</si>
  <si>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</si>
  <si>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</si>
  <si>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</si>
  <si>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</si>
  <si>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</si>
  <si>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</si>
  <si>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</si>
  <si>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</si>
  <si>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Валовый выпуск продукции  в сельхозорганизациях</t>
  </si>
  <si>
    <t>Строительство</t>
  </si>
  <si>
    <t>Ввод в действие жилых домов</t>
  </si>
  <si>
    <t>кв. м</t>
  </si>
  <si>
    <t>Введено жилья на душу населения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</si>
  <si>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</si>
  <si>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</si>
  <si>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</si>
  <si>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</si>
  <si>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</si>
  <si>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тыс.чел.</t>
  </si>
  <si>
    <t>тыс. чел.</t>
  </si>
  <si>
    <t>в том числе:</t>
  </si>
  <si>
    <t>Выплаты социального характера</t>
  </si>
  <si>
    <t>Фонд оплаты труда</t>
  </si>
  <si>
    <t>тыс.руб.</t>
  </si>
  <si>
    <t>из них:</t>
  </si>
  <si>
    <t>(органы местного самоуправления при необходимости дополняют номенклатуру продукции)</t>
  </si>
  <si>
    <t>Средняя цена за единицу продукции, тыс. рублей</t>
  </si>
  <si>
    <t>А</t>
  </si>
  <si>
    <t>ПРОМЫШЛЕННОЕ ПРОИЗВОДСТВО:</t>
  </si>
  <si>
    <t>тыс. т</t>
  </si>
  <si>
    <t>млн. м3</t>
  </si>
  <si>
    <t>тыс. м3</t>
  </si>
  <si>
    <t>т</t>
  </si>
  <si>
    <t>ИТОГО</t>
  </si>
  <si>
    <t>тыс. шт</t>
  </si>
  <si>
    <t>тыс.пар</t>
  </si>
  <si>
    <t>тыс.шт</t>
  </si>
  <si>
    <t>м3</t>
  </si>
  <si>
    <t>тыс. м2</t>
  </si>
  <si>
    <t>тыс.т</t>
  </si>
  <si>
    <t>шт</t>
  </si>
  <si>
    <t>зерно</t>
  </si>
  <si>
    <t>картофель</t>
  </si>
  <si>
    <t>овощи</t>
  </si>
  <si>
    <t>мясо</t>
  </si>
  <si>
    <t>молоко</t>
  </si>
  <si>
    <t>яйца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</si>
  <si>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</si>
  <si>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</si>
  <si>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</si>
  <si>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Транспорт и связь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</si>
  <si>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</si>
  <si>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</si>
  <si>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</si>
  <si>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</si>
  <si>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ГВт.ч
 (млн.  Квт.ч.)</t>
  </si>
  <si>
    <t>1500*</t>
  </si>
  <si>
    <t>90,8*</t>
  </si>
  <si>
    <t>296,3*</t>
  </si>
  <si>
    <t>109,5*</t>
  </si>
  <si>
    <t>315,2*</t>
  </si>
  <si>
    <t>444*</t>
  </si>
  <si>
    <t>х</t>
  </si>
  <si>
    <t>Наименование элементарного вида деятельности,
 товара-представителя</t>
  </si>
  <si>
    <t>*) сопоставимая цена 1994 г. (рублей за единицу продукции)</t>
  </si>
  <si>
    <t>км (тыс.м)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</si>
  <si>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</si>
  <si>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Производство кокса, нефтепродуктов - всего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</si>
  <si>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удаляются. </t>
  </si>
  <si>
    <t>финансовые показатели</t>
  </si>
  <si>
    <t>социальные показатели</t>
  </si>
  <si>
    <t>Фонд оплаты труда, млн. руб</t>
  </si>
  <si>
    <t xml:space="preserve">Объем отгруженных товаров, 
выполненных работ и услуг, млн. руб. </t>
  </si>
  <si>
    <t>Приложение 1</t>
  </si>
  <si>
    <t>Приложение 2 к прогнозу</t>
  </si>
  <si>
    <t>Приложение 3 к прогнозу</t>
  </si>
  <si>
    <t>Прогноз на:</t>
  </si>
  <si>
    <t>Количество индивидуальных предпринимателей</t>
  </si>
  <si>
    <t>Промышленное производство:</t>
  </si>
  <si>
    <t xml:space="preserve"> в том числе по видам экономической деятельности:</t>
  </si>
  <si>
    <t>Индекс промышленного производства - всего***:</t>
  </si>
  <si>
    <t xml:space="preserve">Расчет индексов производства продукции
по элементарному виду деятельности,  исходя из динамики по товарам-представителям
</t>
  </si>
  <si>
    <t>Прибыль (убыток) до налогообложения, 
млн. руб.</t>
  </si>
  <si>
    <t>Произведено продукции в натуральном выражении</t>
  </si>
  <si>
    <t>Среднемесячная заработная плата, руб</t>
  </si>
  <si>
    <t>№ п/п</t>
  </si>
  <si>
    <t>Число действующих микропредприятий - всего</t>
  </si>
  <si>
    <t>Среднемесячная начисленная заработная плата работников малых предприятий (с учетом микропредприятий)</t>
  </si>
  <si>
    <t>Уд. вес выручки предприятий малого бизнеса (с учетом микропредприятий) в выручке  в целом по МО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</si>
  <si>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</si>
  <si>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Среднесписочная численность работников (без внешних совместителей) по полному кругу организаций,</t>
  </si>
  <si>
    <t xml:space="preserve">Фонд начисленной заработной платы по полному кругу организаций, </t>
  </si>
  <si>
    <t>Фонд начисленной заработной платы работников малых предприятий (с учетом микропредприятий)</t>
  </si>
  <si>
    <t>Среднемесячная начисленная заработная плата (без выплат социального характера) по полному кругу организаций,</t>
  </si>
  <si>
    <t xml:space="preserve">Выручка от реализации продукции, работ, услуг (в действующих ценах) по полному кругу организаций, 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</si>
  <si>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</si>
  <si>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Уд. вес выручки предприятий микропредприятий в выручке  в целом по МО</t>
  </si>
  <si>
    <t>Фонд начисленной заработной платы работников сельского хозяйства</t>
  </si>
  <si>
    <t>Диагностика состояния экономики и предприятий муниципального образования</t>
  </si>
  <si>
    <t>Наименование проекта</t>
  </si>
  <si>
    <t>Инвестор</t>
  </si>
  <si>
    <t>Объем инвестиций, млн.руб.</t>
  </si>
  <si>
    <t>Выручка от реализации продукции, работ, услуг, млн.руб.</t>
  </si>
  <si>
    <t>Приложение 4.</t>
  </si>
  <si>
    <t xml:space="preserve">Показатели социально-экономического развития базовых предприятий </t>
  </si>
  <si>
    <t xml:space="preserve">(предоставляется отдельно по каждому предприятию) </t>
  </si>
  <si>
    <t>(наименование предприятия)</t>
  </si>
  <si>
    <t xml:space="preserve">Показатели </t>
  </si>
  <si>
    <t>Ед. измер.</t>
  </si>
  <si>
    <t>прогноз на:</t>
  </si>
  <si>
    <t xml:space="preserve">Среднегод. стоим. ОФ по остат. стоимости </t>
  </si>
  <si>
    <t>тыс. руб.</t>
  </si>
  <si>
    <t>Инвестиции в основной капитал</t>
  </si>
  <si>
    <t>Выручка от реализации товаров (работ, услуг)</t>
  </si>
  <si>
    <t>Удельный вес экспорта в объеме реализации</t>
  </si>
  <si>
    <t>Прибыль (убыток) до налогообложения</t>
  </si>
  <si>
    <t>Объем затрат на производство и реализацию продукции (работ, услуг)</t>
  </si>
  <si>
    <t>Затраты на рубль реализованной  продукции</t>
  </si>
  <si>
    <t>Удельный вес в затратах на производство и реализацию продукции (услуг) на:</t>
  </si>
  <si>
    <t xml:space="preserve">  - электрическую энергию</t>
  </si>
  <si>
    <t xml:space="preserve">  - тепловую энергию</t>
  </si>
  <si>
    <t xml:space="preserve">  - топливо</t>
  </si>
  <si>
    <t xml:space="preserve">  - ж/д перевозки</t>
  </si>
  <si>
    <t>Налоги и платежи в бюджеты всех уровней</t>
  </si>
  <si>
    <t xml:space="preserve">  - начисленные</t>
  </si>
  <si>
    <t xml:space="preserve">  - уплаченные</t>
  </si>
  <si>
    <t xml:space="preserve"> в том числе в консолидированный бюджет области:</t>
  </si>
  <si>
    <t>Задолженность по платежам в бюджеты всех уровней (на конец года) - всего,</t>
  </si>
  <si>
    <t>в том числе</t>
  </si>
  <si>
    <t>в консолидированный местный бюджет</t>
  </si>
  <si>
    <t>Среднесписочная численность работающих</t>
  </si>
  <si>
    <t>чел.</t>
  </si>
  <si>
    <t>Задолженность по заработной плате на конец года</t>
  </si>
  <si>
    <t>Выпуск основных видов продукции:</t>
  </si>
  <si>
    <t>Подпись руководителя предприятия</t>
  </si>
  <si>
    <t>Количество создаваемых новых рабочих мест</t>
  </si>
  <si>
    <t xml:space="preserve">Выпуск продукции в натуральном выражении
 (в соотв. ед.) 
</t>
  </si>
  <si>
    <t>Количество ежегодно создаваемых новых рабочих мест, ед.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</si>
  <si>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</si>
  <si>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и т.д.</t>
  </si>
  <si>
    <t>продукция 
№ 1</t>
  </si>
  <si>
    <t>продукция 
№ 2</t>
  </si>
  <si>
    <t>продукция № 3</t>
  </si>
  <si>
    <t>ВСЕГО ПО ПРОЕКТУ</t>
  </si>
  <si>
    <t>Проект 1</t>
  </si>
  <si>
    <t xml:space="preserve">Период реализации проекта </t>
  </si>
  <si>
    <t>Экономи-
ческий эффект (прибыль), млн. руб.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</si>
  <si>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</si>
  <si>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</si>
  <si>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Приложение 6 к прогнозу</t>
  </si>
  <si>
    <t>Уровень регистрируемой безработицы (к трудоспособному населению)</t>
  </si>
  <si>
    <t>Фонд начисленной заработной платы работников бюджетной сферы</t>
  </si>
  <si>
    <t>Период реализации</t>
  </si>
  <si>
    <t>Объем инвестиций, млн. руб.</t>
  </si>
  <si>
    <t>Выручка от реализации продукции, работ, услуг, млн. руб.</t>
  </si>
  <si>
    <t>продукция №1</t>
  </si>
  <si>
    <t>продукция №2</t>
  </si>
  <si>
    <t>Выпуск продукции в натуральном выражении (в соотв. ед.)</t>
  </si>
  <si>
    <t>Экономи-ческий эффект (прибыль), млн. руб.</t>
  </si>
  <si>
    <t>Проект 2</t>
  </si>
  <si>
    <t>…</t>
  </si>
  <si>
    <t>Прибыль прибыльных предприятий (с учетом предприятий малого бизнеса)</t>
  </si>
  <si>
    <t>Наименование поселения</t>
  </si>
  <si>
    <t>Фонд оплаты труда, млн. руб.</t>
  </si>
  <si>
    <t>Среднесписочная численность работающих, чел.</t>
  </si>
  <si>
    <t>Выручка от реализации товаров (работ, услуг), млн. руб.</t>
  </si>
  <si>
    <t>* В целом по муниципальному району заполняется сумма показателей по городским и сельским поселениям. Значение каждого показателя в целом по району должны соответствовать значению показателя указанному в сводной форме "Прогноза".</t>
  </si>
  <si>
    <t>ИТОГО по району*</t>
  </si>
  <si>
    <t>Индивидуальные предприниматели</t>
  </si>
  <si>
    <t>Малые предприятия</t>
  </si>
  <si>
    <t>Микропредприятия</t>
  </si>
  <si>
    <t>Валовый совокупный доход (сумма ФОТ, выплат соцхарактера, прочих доходов)</t>
  </si>
  <si>
    <t>Земельный налог</t>
  </si>
  <si>
    <t>Налог на имущество физических лиц</t>
  </si>
  <si>
    <t>Единый налог на вмененный доход</t>
  </si>
  <si>
    <t>Налог, взимаемый в связи с применением патентной системы налогообложения</t>
  </si>
  <si>
    <t>1. Налог на доходы физических лиц</t>
  </si>
  <si>
    <t>2. Налоги на имущество:</t>
  </si>
  <si>
    <t>Доходный потенциал (объем налогов, формируемых на территории) - всего:</t>
  </si>
  <si>
    <t>Наименование проекта и населенного пункта, где планируется реализация проекта</t>
  </si>
  <si>
    <t>Число безработных граждан, чел.</t>
  </si>
  <si>
    <t>Количество субъектов малого и среднего предпринимательства (ед.):</t>
  </si>
  <si>
    <t>Доходный потенциал территориии</t>
  </si>
  <si>
    <t>3. Налоги со специальным режимом:</t>
  </si>
  <si>
    <t>ВСЕГО ПО ПОСЕЛЕНИЮ</t>
  </si>
  <si>
    <t>ИТОГО ПО РАЙОНУ</t>
  </si>
  <si>
    <t>Потенциал поступлений земельного налога</t>
  </si>
  <si>
    <t>из них по категориям работников: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</si>
  <si>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</si>
  <si>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кадастровая стоимость земельных участков,
 признаваемых объектом налогообложения-всего</t>
  </si>
  <si>
    <t>Общая инвентаризационная стоимость объектов налогообложения</t>
  </si>
  <si>
    <t>Число предприятий, зарегистрированных на территории МО - всего, 
ед.</t>
  </si>
  <si>
    <t>в том числе по видам деятельности:</t>
  </si>
  <si>
    <t>Число муниципальных учреждений, ед.</t>
  </si>
  <si>
    <t>Наименование населенного пункта, где осуществляет деятельность предприятие</t>
  </si>
  <si>
    <t xml:space="preserve">Дошкольное образование </t>
  </si>
  <si>
    <t>Основное общее и среднее (полное) общее образование</t>
  </si>
  <si>
    <t>Дополнительное образование детей</t>
  </si>
  <si>
    <t>Деятельность в области спорта</t>
  </si>
  <si>
    <t>Прочая деятельность в области культуры</t>
  </si>
  <si>
    <t>наименование и местоположение предприятия  (по месту регистрации)</t>
  </si>
  <si>
    <t>численность работников, чел.</t>
  </si>
  <si>
    <t>Сельское 
хозяйство</t>
  </si>
  <si>
    <t>Промыш-
ленность</t>
  </si>
  <si>
    <t>Лесо-
заготовки</t>
  </si>
  <si>
    <t>Строи-
тельство</t>
  </si>
  <si>
    <r>
      <t>Основные сведения 
о градообразующем предприятии
(</t>
    </r>
    <r>
      <rPr>
        <b/>
        <sz val="14"/>
        <rFont val="Times New Roman"/>
        <family val="1"/>
        <charset val="204"/>
      </rPr>
      <t>КРИТЕРИИ</t>
    </r>
    <r>
      <rPr>
        <sz val="14"/>
        <rFont val="Times New Roman"/>
        <family val="1"/>
        <charset val="204"/>
      </rPr>
      <t xml:space="preserve"> установлены ст. 169 ФЗ №127 
"О несостоятельности (банкротстве)": численность работников организаций свыше 5 тыс. чел. либо составляет не менее 25% численности работающего населения соответствующего населенного пункта)</t>
    </r>
  </si>
  <si>
    <t xml:space="preserve">бъем произведенной продукции в сопоставимых ценах </t>
  </si>
  <si>
    <t>Прогноз индекса производства</t>
  </si>
  <si>
    <t xml:space="preserve">Сельское, лесное хозяйство, охота, рыбаловство и рыбоводство, в том числе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</si>
  <si>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</si>
  <si>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</si>
  <si>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</si>
  <si>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</si>
  <si>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</si>
  <si>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</si>
  <si>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</si>
  <si>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Объем отгруженных товаров собственного производства, выполненных работ и услуг (В+C+D+E)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</si>
  <si>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</si>
  <si>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</si>
  <si>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</si>
  <si>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</si>
  <si>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</si>
  <si>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Водоснабжение; водоотведение, организация сбора и утилизации отходов, деятельность по ликвидации загрязнений  (Е):</t>
  </si>
  <si>
    <t>Сельское, лесное хозяйство, охота, рыбаловство и рыбоводство:</t>
  </si>
  <si>
    <t>Индекс производства продукции в сельхозорганизациях</t>
  </si>
  <si>
    <t>Строительство:</t>
  </si>
  <si>
    <t>Объем работ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</si>
  <si>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</si>
  <si>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</si>
  <si>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</si>
  <si>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</si>
  <si>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</si>
  <si>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</si>
  <si>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>Число действующих малых предприятий - всего</t>
  </si>
  <si>
    <t>2020 г.</t>
  </si>
  <si>
    <t>Сельское, лесное хозяйство, охота, рыбаловство и рыбоводство (А) - всего, 
в том числе:</t>
  </si>
  <si>
    <t>Растениеводство и животноводство, охота и предоставление соответствующих услуг в этих областях - всего</t>
  </si>
  <si>
    <t>в том числе предприятия:</t>
  </si>
  <si>
    <t>Лесоводство и лесозаготовки - всего</t>
  </si>
  <si>
    <t>Рыболовство и рыбоводство - всего</t>
  </si>
  <si>
    <t>Добыча полезных ископаемых - всего (В)</t>
  </si>
  <si>
    <t>Добыча угля - всего</t>
  </si>
  <si>
    <t>Добыча сырой нефти и природного газа - всего</t>
  </si>
  <si>
    <t>Добыча металлических руд - всего</t>
  </si>
  <si>
    <t>Добыча прочих полезных ископаемых - всего</t>
  </si>
  <si>
    <t>Предоставление услуг в области добычи полезных ископаемых - всего</t>
  </si>
  <si>
    <t>Обрабатывающие производства, всего (С)</t>
  </si>
  <si>
    <t>Производство пищевых продуктов - всего</t>
  </si>
  <si>
    <t>Производство напитков - всего</t>
  </si>
  <si>
    <t>Производство текстильных изделий - всего</t>
  </si>
  <si>
    <t>Производство одежды - всего</t>
  </si>
  <si>
    <t>Обработка древесины и производство изделий из дерева и пробки, кроме мебели - всего</t>
  </si>
  <si>
    <t>Производство бумаги и бумажных изделий - всего</t>
  </si>
  <si>
    <t>Деятельность полиграфическая и копирование носителей информации - всего</t>
  </si>
  <si>
    <t>Производство химических веществ и химических продуктов - всего</t>
  </si>
  <si>
    <t>Производство лекарственных средств и материалов, применяемых в медицинских целях - всего</t>
  </si>
  <si>
    <t>Производство прочей неметаллической минеральной продукции - всего</t>
  </si>
  <si>
    <t>Производство металлургическое - всего</t>
  </si>
  <si>
    <t>Производство готовых металлических изделий, кроме машин и оборудования - всего</t>
  </si>
  <si>
    <t>Производство машин и оборудования, не включенных в другие группировки - всего</t>
  </si>
  <si>
    <t>Производство электрического оборудования - всего</t>
  </si>
  <si>
    <t>Производство автотранспортных средств, прицепов и полуприцепов - всего</t>
  </si>
  <si>
    <t>Производство прочих транспортных средств и оборудования - всего</t>
  </si>
  <si>
    <t>Ремонт и монтаж машин и оборудования - всего</t>
  </si>
  <si>
    <t>Производство прочих готовых изделий - всего</t>
  </si>
  <si>
    <t>Строительство (F)- всего</t>
  </si>
  <si>
    <t>Торговля оптовая и розничная; ремонт автотранспортных средств и мотоциклов (G) - всего</t>
  </si>
  <si>
    <t>Транспортировка и хранение (H)- всего</t>
  </si>
  <si>
    <t>Деятельность гостиниц и предприятий общественного питания (I)- всего</t>
  </si>
  <si>
    <t>Деятельность в области информации и связи (J) - всего</t>
  </si>
  <si>
    <t>ВСЕГО по муниципальному образованию</t>
  </si>
  <si>
    <t>Добыча угля</t>
  </si>
  <si>
    <t>Уголь, за исключением антрацита, угля коксующегося и угля бурого,тыс.т</t>
  </si>
  <si>
    <t>Уголь обогащенный, за исключением антрацита, угля коксующегося и угля бурого (лигнита),тыс.т</t>
  </si>
  <si>
    <t>Уголь бурый рядовой (лигнит),тыс.т</t>
  </si>
  <si>
    <t>Добыча сырой нефти и природного газа</t>
  </si>
  <si>
    <t>Нефть сырая,тыс.т</t>
  </si>
  <si>
    <t>Газ нефтяной попутный (газ горючий природный нефтяных месторождений),Миллион кубических метров</t>
  </si>
  <si>
    <t>Газ горючий природный (газ естественный),Миллион кубических метров</t>
  </si>
  <si>
    <t>Газ горючий природный  сжиженный и регазифицированный,тыс.т</t>
  </si>
  <si>
    <t>Конденсат газовый нестабильный,тыс.т</t>
  </si>
  <si>
    <t>Добыча металлических руд</t>
  </si>
  <si>
    <t>Руда железная товарная необогащенная,тыс.т</t>
  </si>
  <si>
    <t>Концентрат железорудный,тыс.т</t>
  </si>
  <si>
    <t>Добыча прочих полезных ископаемых</t>
  </si>
  <si>
    <t>Гранит, песчаник и прочий камень для памятников или строительства,тыс.т</t>
  </si>
  <si>
    <t>Гипс,тыс.т</t>
  </si>
  <si>
    <t xml:space="preserve"> Доломит некальцинированный, тыс.т</t>
  </si>
  <si>
    <t>Пески природные,Тыс. куб.м</t>
  </si>
  <si>
    <t>Гранулы каменные, крошка и порошок,Тыс. куб.м</t>
  </si>
  <si>
    <t>Гравий,Тыс. куб.м</t>
  </si>
  <si>
    <t>Щебень,Тыс. куб.м</t>
  </si>
  <si>
    <t>Камень природный дробленный,Тыс. куб.м</t>
  </si>
  <si>
    <t>Смеси песчано-гравийные,Тыс. куб.м</t>
  </si>
  <si>
    <t>Торф фрезерный для сельского хозяйства,тыс.т</t>
  </si>
  <si>
    <t>Соль молотая,т</t>
  </si>
  <si>
    <t>Вода морская,т</t>
  </si>
  <si>
    <t>Транспортировка и хранение</t>
  </si>
  <si>
    <t>Деятельность в области информации и связи</t>
  </si>
  <si>
    <t>Деятельность в области спорта, отдыха и развлечений</t>
  </si>
  <si>
    <t>,,,</t>
  </si>
  <si>
    <t>Производство пищевых продуктов</t>
  </si>
  <si>
    <t>Мясо крупного рогатого скота (говядина и телятина) парное, остывшее или охлажденное, в том числе для детского питания,т</t>
  </si>
  <si>
    <t>Свинина парная, остывшая или охлажденная, в том числе для детского питания,т</t>
  </si>
  <si>
    <t>Конина и мясо прочих животных семейства лошадиных парные, остывшие или охлажденные, в том числе для детского питания,т</t>
  </si>
  <si>
    <t>Субпродукты пищевые крупного рогатого скота, свиные, бараньи, козьи, лошадей, ослов, мулов, лошаков и прочих животных семейства лошадиных, оленьи и прочих животных семейства оленьих (оленевых) парные, остывшие или охлажденные, в том числе для детского пит,т</t>
  </si>
  <si>
    <t>Мясо крупного рогатого скота (говядина и телятина) замороженное, в том числе для детского питания,т</t>
  </si>
  <si>
    <t>Мясо лошадей (конина, жеребятина) и прочих животных семейства лошадиных замороженное, в том числе для детского питания,т</t>
  </si>
  <si>
    <t>Мясо и субпродукты пищевые прочие парные, остывшие, охлажденные или замороженные,т</t>
  </si>
  <si>
    <t>Жиры крупного рогатого скота, овец, коз и свиней,т</t>
  </si>
  <si>
    <t>Мясо птицы охлажденное, в том числе для детского питания,т</t>
  </si>
  <si>
    <t>Мясо сельскохозяйственной птицы замороженное, в том числе для детского питания,т</t>
  </si>
  <si>
    <t>Субпродукты сельскохозяйственной птицы пищевые, в том числе для детского питания,т</t>
  </si>
  <si>
    <t>Свинина соленая, в рассоле, копченая, сушеная (в том числе сублимационной сушки),т</t>
  </si>
  <si>
    <t>Мясо крупного рогатого скота соленое, в рассоле, копченое, сушеное (в том числе сублимационной сушки),т</t>
  </si>
  <si>
    <t>Мясо и мясные пищевые субпродукты прочие, соленые, в рассоле, копченые, сушеные (в том числе сублимационной сушки) (кроме мяса свиней и крупного рогатого скота); мясо птицы сухое, мука тонкого и грубого помола из мяса и мясных субпродуктов, пригодная для,т</t>
  </si>
  <si>
    <t>Изделия колбасные вареные, в том числе фаршированные,т</t>
  </si>
  <si>
    <t>Изделия колбасные кровяные,т</t>
  </si>
  <si>
    <t>Изделия колбасные копченые,т</t>
  </si>
  <si>
    <t>Изделия колбасные из термически обработанных ингредиентов,т</t>
  </si>
  <si>
    <t>Полуфабрикаты мясные, мясосодержащие, охлажденные, замороженные,т</t>
  </si>
  <si>
    <t>Изделия кулинарные мясные, мясосодержащие и из мяса и субпродуктов птицы охлажденные, замороженные,т</t>
  </si>
  <si>
    <t>Мука тонкого и грубого помола и гранулы из мяса или мясных субпродуктов, не пригодные для употребления в пищу,т</t>
  </si>
  <si>
    <t>Рыба и филе рыбное холодного копчения,т</t>
  </si>
  <si>
    <t>Рыба и филе рыбное горячего копчения,т</t>
  </si>
  <si>
    <t>Продукты готовые из рыбы прочие, не включенные в другие группировки,т</t>
  </si>
  <si>
    <t>Овощи (кроме картофеля) и грибы сушеные,т</t>
  </si>
  <si>
    <t>Овощи (кроме картофеля) и грибы, консервированные без уксуса или уксусной кислоты, прочие (кроме готовых овощных блюд),тыс.банок усл.</t>
  </si>
  <si>
    <t>Овощи (кроме картофеля), фрукты, орехи и прочие съедобные части растений, переработанные или консервированные с уксусом или уксусной кислотой,тыс.банок усл.</t>
  </si>
  <si>
    <t>Масло соевое и его фракции нерафинированные,т</t>
  </si>
  <si>
    <t>Масло подсолнечное и его фракции нерафинированные,т</t>
  </si>
  <si>
    <t>Масло рапсовое и его фракции нерафинированные,т</t>
  </si>
  <si>
    <t>Жмых и прочие твердые остатки растительных жиров или масел,т</t>
  </si>
  <si>
    <t>Масло соевое и его фракции рафинированные, но не подвергнутые химической модификации,т</t>
  </si>
  <si>
    <t>Масло подсолнечное и его фракции рафинированные, но не подвергнутые химической модификации,т</t>
  </si>
  <si>
    <t>Жиры и масла животные и растительные и их фракции гидрогенизированные и переэтерифицированные, но без дальнейшей обработки,т</t>
  </si>
  <si>
    <t>Маргарин,т</t>
  </si>
  <si>
    <t>Спреды растительно-сливочные, растительно-жировые,т</t>
  </si>
  <si>
    <t>Смеси топленые растительно-сливочные, растительно-жировые,т</t>
  </si>
  <si>
    <t>Жиры специального назначения,т</t>
  </si>
  <si>
    <t>Молоко, кроме сырого,т</t>
  </si>
  <si>
    <t>Сливки,т</t>
  </si>
  <si>
    <t>Масло сливочное,т</t>
  </si>
  <si>
    <t>Спреды и смеси топленые сливочно-растительные,т</t>
  </si>
  <si>
    <t>Сыры,т</t>
  </si>
  <si>
    <t>Творог,т</t>
  </si>
  <si>
    <t>Молоко и сливки, сгущенные или с добавками сахара или других подслащивающих веществ, не сухие,тыс.банок усл.</t>
  </si>
  <si>
    <t>Продукты кисломолочные (кроме сметаны),т</t>
  </si>
  <si>
    <t>Сметана,т</t>
  </si>
  <si>
    <t>Сыворотка,т</t>
  </si>
  <si>
    <t>Напитки молочные,т</t>
  </si>
  <si>
    <t>Продукты на основе творога,т</t>
  </si>
  <si>
    <t>Мороженое,т</t>
  </si>
  <si>
    <t>Мука пшеничная и пшенично-ржаная,т</t>
  </si>
  <si>
    <t>Мука из прочих зерновых культур,т</t>
  </si>
  <si>
    <t>Крупа, мука грубого помола и гранулы из зерновых культур, не включенные другие группировки,т</t>
  </si>
  <si>
    <t>Изделия хлебобулочные недлительного хранения,т</t>
  </si>
  <si>
    <t>Изделия мучные кондитерские, торты и пирожные недлительного хранения,т</t>
  </si>
  <si>
    <t>Хлебцы хрустящие, сухари, гренки и аналогичные обжаренные продукты,т</t>
  </si>
  <si>
    <t>Печенье и пряники имбирные и аналогичные изделия; печенье сладкое; вафли и вафельные облатки; торты и пирожные длительного хранения,т</t>
  </si>
  <si>
    <t>Изделия макаронные и аналогичные мучные изделия,т</t>
  </si>
  <si>
    <t>Кетчуп и соусы томатные прочие,тыс.банок усл.</t>
  </si>
  <si>
    <t>Майонезы,т</t>
  </si>
  <si>
    <t>Соусы майонезные,т</t>
  </si>
  <si>
    <t>Горчица готовая,т</t>
  </si>
  <si>
    <t>Соль пищевая,т</t>
  </si>
  <si>
    <t>Продукты пищевые готовые и блюда,т</t>
  </si>
  <si>
    <t>Молоко питьевое для детского питания пастеризованное, стерилизованное и ультрапастеризованное (ультравысокотемпературно-обработанное), в том числе обогащенное,т</t>
  </si>
  <si>
    <t>Смеси молочные и продукты в жидкой форме для детей раннего возраста,т</t>
  </si>
  <si>
    <t>Яйца без скорлупы и желтки яичные, свежие или консервированные; яйца в скорлупе консервированные или вареные; белок яичный,т</t>
  </si>
  <si>
    <t>Продукты пищевые из муки, крупы, крахмала (кроме детского питания),т</t>
  </si>
  <si>
    <t>Корма животные сухие,т</t>
  </si>
  <si>
    <t>Комбикорма,т</t>
  </si>
  <si>
    <t>Корма для сельскохозяйственных животных прочие,т</t>
  </si>
  <si>
    <t>Концентраты и смеси кормовые,т</t>
  </si>
  <si>
    <t>Производство напитков</t>
  </si>
  <si>
    <t>Водка,Тысяча декалитров</t>
  </si>
  <si>
    <t>Пиво, кроме отходов пивоварения,Тысяча декалитров</t>
  </si>
  <si>
    <t>Солод,т</t>
  </si>
  <si>
    <t>Воды минеральные природные питьевые,Тысяча полулитров</t>
  </si>
  <si>
    <t>Воды питьевые, в том числе газированные, расфасованные в емкости, не содержащие добавки сахара или других подслащивающих или вкусоароматических веществ,Тысяча полулитров</t>
  </si>
  <si>
    <t>Напитки безалкогольные с соком, морсовые, на растительном сырье, на ароматизаторах, специального назначения и на минеральной воде,Тысяча декалитров</t>
  </si>
  <si>
    <t>Производство текстильных изделий</t>
  </si>
  <si>
    <t>Белье постельное,тыс.шт.</t>
  </si>
  <si>
    <t>Одеяла стеганые,тыс.шт.</t>
  </si>
  <si>
    <t>Производство одежды</t>
  </si>
  <si>
    <t>Комплекты, костюмы, куртки (пиджаки) и блейзеры мужские производственные и профессиональные,тыс.шт.</t>
  </si>
  <si>
    <t>Куртки мужские или для мальчиков из текстильных материалов, кроме трикотажных или вязаных,тыс.шт.</t>
  </si>
  <si>
    <t>Костюмы и комплекты мужские или для мальчиков из текстильных материалов, кроме трикотажных или вязаных,тыс.шт.</t>
  </si>
  <si>
    <t>Комбинезоны с нагрудниками и лямками мужские или для мальчиков из текстильных материалов, кроме трикотажных или вязаных,тыс.шт.</t>
  </si>
  <si>
    <t>Куртки женские или для девочек из текстильных материалов, кроме трикотажных или вязаных,тыс.шт.</t>
  </si>
  <si>
    <t>Платья женские или для девочек из текстильных материалов, кроме трикотажных или вязаных,тыс.шт.</t>
  </si>
  <si>
    <t>Рубашки мужские или для мальчиков из текстильных материалов, кроме трикотажных или вязаных,тыс.шт.</t>
  </si>
  <si>
    <t>Шляпы и прочие головные уборы, фетровые или плетеные или изготовленные путем соединения полосок из различных материалов, или трикотажные или вязаные, или из кружевных полотен, или прочих текстильных материалов, изготовленные из одного куска; сетки для вол,тыс.шт.</t>
  </si>
  <si>
    <t>Уборы головные прочие, кроме головных уборов из резины или пластмасс, защитных головных уборов и головных уборов из асбеста; ленты для шляп, подкладки, чехлы, шляпные каркасы, шляпные основы, козырьки и подбородочные ремни для головных уборов,тыс.шт.</t>
  </si>
  <si>
    <t>Изделия чулочно-носочные трикотажные или вязаные,тыс.пар</t>
  </si>
  <si>
    <t>Производство кожи и изделий из кожи</t>
  </si>
  <si>
    <t>Обувь на подошве и с верхом из резины или пластмассы, кроме водонепроницаемой или спортивной обуви,тыс.пар</t>
  </si>
  <si>
    <t>Обувь с верхом из кожи, кроме спортивной обуви, обуви с защитным металлическим подноском и различной специальной обуви,тыс.пар</t>
  </si>
  <si>
    <t>Обувь с верхом из текстильных материалов, кроме спортивной обуви,тыс.пар</t>
  </si>
  <si>
    <t>Обувь спортивная,тыс.пар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</si>
  <si>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</si>
  <si>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Пиломатериалы хвойных пород,Тыс. куб.м</t>
  </si>
  <si>
    <t>Пиломатериалы лиственных пород,Тыс. куб.м</t>
  </si>
  <si>
    <t>Шпалы деревянные для железных дорог непропитанные,тыс.шт.</t>
  </si>
  <si>
    <t>Древесина, профилированная по любой из кромок или пластей (включая планки и фризы для паркетного покрытия пола несобранные, штапики и багеты),Тыс. куб.м</t>
  </si>
  <si>
    <t>Щепа технологическая,Тысяча плотных кубических метров</t>
  </si>
  <si>
    <t>Шпалы деревянные для железных дорог пропитанные,Тыс. куб.м</t>
  </si>
  <si>
    <t>Фанера,Куб.м</t>
  </si>
  <si>
    <t>Плиты древесностружечные и аналогичные плиты из древесины или других одревесневших материалов,Условный кубический метр</t>
  </si>
  <si>
    <t>Плиты древесноволокнистые из древесины или других одревесневших материалов,Тысяча условных квадратных метров</t>
  </si>
  <si>
    <t>Окна и их коробки деревянные,тыс.кв.м</t>
  </si>
  <si>
    <t>Двери, их коробки и пороги деревянные,тыс.кв.м</t>
  </si>
  <si>
    <t>Изделия деревянные строительные и столярные, не включенные в другие группировки,Тыс. куб.м</t>
  </si>
  <si>
    <t>Дома деревянные заводского изготовления (дома стандартные),Тысяча квадратных метров общей площади</t>
  </si>
  <si>
    <t>Помещения деревянные контейнерного типа,шт</t>
  </si>
  <si>
    <t>Поддоны деревянные, включая  поддоны с бортами, и прочие деревянные погрузочные щиты,тыс.шт.</t>
  </si>
  <si>
    <t>Барабаны и катушки деревянные,Тыс. куб.м</t>
  </si>
  <si>
    <t>Гранулы топливные (пеллеты) из отходов деревопереработки,т</t>
  </si>
  <si>
    <t>Производство бумаги и бумажных изделий</t>
  </si>
  <si>
    <t>Целлюлоза древесная и целлюлоза из прочих волокнистых материалов,т</t>
  </si>
  <si>
    <t>Бумага и картон,т</t>
  </si>
  <si>
    <t>Бланки из бумаги или картона,Миллион штук</t>
  </si>
  <si>
    <t>Производство кокса и нефтепродуктов</t>
  </si>
  <si>
    <t>Бензин автомобильный,тыс.т</t>
  </si>
  <si>
    <t>Топливо дизельное,тыс.т</t>
  </si>
  <si>
    <t>Топливо судовое,тыс.т</t>
  </si>
  <si>
    <t>Бензин прямогонный,тыс.т</t>
  </si>
  <si>
    <t>Топливо легкое нефтяное дистиллятное, дистилляты легкие, не включенные в другие группировки,тыс.т</t>
  </si>
  <si>
    <t>Топливо реактивное керосинового типа,тыс.т</t>
  </si>
  <si>
    <t>Газойли,тыс.т</t>
  </si>
  <si>
    <t>Мазут топочный,тыс.т</t>
  </si>
  <si>
    <t>Топливо жидкое прочее, не включенное в другие группировки,тыс.т</t>
  </si>
  <si>
    <t>Масла моторные,тыс.т</t>
  </si>
  <si>
    <t>Масла гидравлические,тыс.т</t>
  </si>
  <si>
    <t>Масла индустриальные,тыс.т</t>
  </si>
  <si>
    <t>Масла электроизоляционные,тыс.т</t>
  </si>
  <si>
    <t>Масла трансмиссионные для подвижной техники,тыс.т</t>
  </si>
  <si>
    <t>Масла компрессорные и турбинные,тыс.т</t>
  </si>
  <si>
    <t>Масла нефтяные смазочные прочие, не включенные в другие группировки,тыс.т</t>
  </si>
  <si>
    <t>Пропан и бутан, сжиженные,тыс.т</t>
  </si>
  <si>
    <t>Конденсат газовый стабильный,тыс.т</t>
  </si>
  <si>
    <t>Кокс нефтяной некальцинированный,тыс.т</t>
  </si>
  <si>
    <t>Битумы нефтяные,тыс.т</t>
  </si>
  <si>
    <t>Производство химических веществ и химических продуктов</t>
  </si>
  <si>
    <t>Аргон,Тыс. куб.м</t>
  </si>
  <si>
    <t>Азот,Тыс. куб.м</t>
  </si>
  <si>
    <t>Кислород,Тыс. куб.м</t>
  </si>
  <si>
    <t>Диоксид углерода (газ углекислый),т</t>
  </si>
  <si>
    <t>Хлор,т</t>
  </si>
  <si>
    <t>Соединения неметаллов с галогенами или серой,т</t>
  </si>
  <si>
    <t>Металлы щелочные и щелочно-земельные; металлы редкоземельные, включая скандий и иттрий; ртуть,т</t>
  </si>
  <si>
    <t>Хлорид водорода, кислота соляная,т</t>
  </si>
  <si>
    <t>Олеум, кислота серная,тыс.т</t>
  </si>
  <si>
    <t>Гидроксид натрия (сода каустическая),тыс.т</t>
  </si>
  <si>
    <t>Галогениды металлов,т</t>
  </si>
  <si>
    <t>Гипохлориты, хлораты и перхлораты,т</t>
  </si>
  <si>
    <t>Пероксид водорода (перекись водорода),т</t>
  </si>
  <si>
    <t>Углеводороды ациклические,т</t>
  </si>
  <si>
    <t>Бензолы,т</t>
  </si>
  <si>
    <t>Стирол,т</t>
  </si>
  <si>
    <t>Этилбензолы,т</t>
  </si>
  <si>
    <t>Производные ациклических углеводородов хлорированные,т</t>
  </si>
  <si>
    <t>Спирт метиловый (метанол),т</t>
  </si>
  <si>
    <t>Диолы, спирты многоатомные, спирты циклические и их производные,т</t>
  </si>
  <si>
    <t>Кислоты ненасыщенные монокарбоновые, циклоалкановые, циклоалкеновые или циклотерпеновые ациклические поликарбоновые и производные этих соединений,т</t>
  </si>
  <si>
    <t>Соединения с аминной функциональной группой,т</t>
  </si>
  <si>
    <t>Соединения сераорганические и прочие соединения элементоорганические,т</t>
  </si>
  <si>
    <t>Соединения гетероциклические, не включенные в другие группировки; кислоты нуклеиновые и их соли,т</t>
  </si>
  <si>
    <t>Эфиры простые, пероксиды органические, эпоксиды, ацетали и полуацетали и их производные,т</t>
  </si>
  <si>
    <t>Производные продуктов растительного происхождения или смол,т</t>
  </si>
  <si>
    <t>Уголь древесный,т</t>
  </si>
  <si>
    <t>Кислота азотная неконцентрированная в моногидрате,т</t>
  </si>
  <si>
    <t>Аммиак,тыс.т</t>
  </si>
  <si>
    <t>Удобрения азотные минеральные или химические (в пересчете на 100% азота),тыс.т</t>
  </si>
  <si>
    <t>Пластмассы в первичных формах,т</t>
  </si>
  <si>
    <t>Материалы лакокрасочные на основе полимеров,т</t>
  </si>
  <si>
    <t>Материалы лакокрасочные и аналогичные для нанесения покрытий прочие; краски художественные и полиграфические,т</t>
  </si>
  <si>
    <t>Мыло туалетное жидкое,т</t>
  </si>
  <si>
    <t>Средства моющие,т</t>
  </si>
  <si>
    <t>Шампуни, лаки для волос, средства для завивки или распрямления волос,тыс.шт.</t>
  </si>
  <si>
    <t>Материалы смазочные,т</t>
  </si>
  <si>
    <t>Антидетонаторы; присадки к топливу и смазочным материалам и аналогичные продукты,т</t>
  </si>
  <si>
    <t>Составы для травления металлических поверхностей; флюсы; ускорители вулканизации каучука готовые, пластификаторы составные и стабилизаторы для резин и пластмасс; катализаторы, не включенные в другие группировки; алкилбензолы смешанные и алкилнафталины сме,т</t>
  </si>
  <si>
    <t>Производство лекарственных средств и материалов, применяемых в медицинских целях</t>
  </si>
  <si>
    <t>Лактоны, не включенные в другие группировки; соединения гетероциклические только с гетероатомом (атомами) азота, содержащие неконденсированное пиразольное кольцо, пиримидиновое кольцо, пиперазиновое кольцо, неконденсированное триазиновое кольцо или феноти,т</t>
  </si>
  <si>
    <t>Сульфамиды,т</t>
  </si>
  <si>
    <t>Гликозиды, алкалоиды растительного происхождения, их соли, простые и сложные эфиры и прочие производные,т</t>
  </si>
  <si>
    <t>Антибиотики,т</t>
  </si>
  <si>
    <t>Производство резиновых и пластмассовых изделий</t>
  </si>
  <si>
    <t>Рукава из вулканизированной резины, кроме твердой резины (эбонита),Километр;тысяча метров</t>
  </si>
  <si>
    <t>Изделия из вулканизированной резины прочие, не включенные в другие группировки; твердая резина во всех формах и изделия из нее; напольные покрытия и коврики из вулканизированной пористой резины,т</t>
  </si>
  <si>
    <t>Трубы, трубки и шланги и их фитинги пластмассовые,т</t>
  </si>
  <si>
    <t>Плиты, листы, пленка и полосы (ленты) полимерные, неармированные или не комбинированные с другими материалами,т</t>
  </si>
  <si>
    <t>Плиты, листы, пленка и полосы (ленты) прочие пластмассовые непористые,т</t>
  </si>
  <si>
    <t>Мешки и сумки, включая конические, из полимеров этилена,тыс.шт.</t>
  </si>
  <si>
    <t>Коробки, ящики, корзины и аналогичные пластмассовые изделия,тыс.шт.</t>
  </si>
  <si>
    <t>Бутыли, бутылки, флаконы и аналогичные изделия из пластмасс,тыс.шт.</t>
  </si>
  <si>
    <t>Блоки дверные пластмассовые и пороги для них,Квадратный метр</t>
  </si>
  <si>
    <t>Блоки оконные пластмассовые,Квадратный метр</t>
  </si>
  <si>
    <t>Фурнитура для мебели, транспортных средств и аналогичные пластмассовые изделия; статуэтки и прочие декоративные изделия пластмассовые,т</t>
  </si>
  <si>
    <t>Производство прочей неметаллической минеральной продукции</t>
  </si>
  <si>
    <t>Кирпич керамический неогнеупорный строительный,Миллион условных кирпичей</t>
  </si>
  <si>
    <t>Портландцемент, цемент глиноземистый, цемент шлаковый и аналогичные гидравлические цементы,тыс.т</t>
  </si>
  <si>
    <t>Плиты из цемента, бетона или искусственного камня,тыс.кв.м</t>
  </si>
  <si>
    <t>Блоки стеновые силикатные,Миллион условных кирпичей</t>
  </si>
  <si>
    <t>Блоки и прочие изделия сборные строительные для зданий и сооружений из цемента, бетона или искусственного камня,Тыс. куб.м</t>
  </si>
  <si>
    <t>Изделия из гипса строительные,тыс.кв.м</t>
  </si>
  <si>
    <t>Бетон, готовый для заливки (товарный бетон),Тыс. куб.м</t>
  </si>
  <si>
    <t>Растворы строительные,Тыс. куб.м</t>
  </si>
  <si>
    <t>Смеси асфальтобетонные дорожные, аэродромные и асфальтобетон горячие,т</t>
  </si>
  <si>
    <t>Материалы и изделия минеральные теплоизоляционные,Тыс. куб.м</t>
  </si>
  <si>
    <t>Материалы и изделия минеральные звукоизоляционные,Тыс. куб.м</t>
  </si>
  <si>
    <t>Производство металлургическое</t>
  </si>
  <si>
    <t>Чугун зеркальный и передельный в чушках, болванках или в прочих первичных формах,тыс.т</t>
  </si>
  <si>
    <t>Ферросилиций,т</t>
  </si>
  <si>
    <t>Сталь нелегированная в слитках или в прочих первичных формах и полуфабрикаты из нелегированной стали,т</t>
  </si>
  <si>
    <t>Сталь легированная прочая в слитках или в прочих первичных формах и полуфабрикаты из прочей легированной стали,т</t>
  </si>
  <si>
    <t>Прокат листовой из нелегированных сталей, шириной не менее 600 мм, плакированный, с гальваническим или иным покрытием,т</t>
  </si>
  <si>
    <t>Профили незамкнутые холодной штамповки или гибки из нелегированных сталей,т</t>
  </si>
  <si>
    <t>Алюминий первичный,т</t>
  </si>
  <si>
    <t>Сплавы на основе первичного алюминия,т</t>
  </si>
  <si>
    <t>Алюминий вторичный и его сплавы,т</t>
  </si>
  <si>
    <t>Порошки алюминиевые и чешуйки,т</t>
  </si>
  <si>
    <t>Производство готовых металлических изделий, кроме машин и оборудования</t>
  </si>
  <si>
    <t>Конструкции и детали конструкций из черных металлов,тыс.т</t>
  </si>
  <si>
    <t>Котлы водогрейные центрального отопления для производства горячей воды или пара низкого давления,Мегаватт;тысяча киловатт</t>
  </si>
  <si>
    <t>Резервуары, цистерны, баки и аналогичные емкости (кроме емкостей для сжатых или сжиженных газов) из чугуна, стали или алюминия, вместимостью более 300 л, без механического или теплотехнического оборудования,шт</t>
  </si>
  <si>
    <t>Цистерны, бочки, барабаны, канистры, ящики и аналогичные емкости для любых веществ (кроме газов) из железа, чугуна или стали, вместимостью от 50 до 300 л, не оснащенные механическим или тепловым оборудованием,тыс.шт.</t>
  </si>
  <si>
    <t>Проволока скрученная, канаты, шнуры плетеные, стропы и аналогичные изделия из черных металлов без электрической изоляции,т</t>
  </si>
  <si>
    <t>Проволока колючая из черных металлов; проволока скрученная, канаты, ленты плетеные и аналогичные изделия из меди или алюминия без электрической изоляции,т</t>
  </si>
  <si>
    <t>Изделия крепежные и винты крепежные,т</t>
  </si>
  <si>
    <t>Производство компьютеров, электронных и оптических изделий</t>
  </si>
  <si>
    <t>Аккумуляторы свинцовые для запуска поршневых двигателей,тыс.шт.</t>
  </si>
  <si>
    <t>Проводники электрические прочие на напряжение не более 1 кВ,Километр;тысяча метров</t>
  </si>
  <si>
    <t>Проводники электрические прочие на напряжение более 1 кВ,Километр;тысяча метров</t>
  </si>
  <si>
    <t>Производство машин и оборудования, не включенных в другие группировки</t>
  </si>
  <si>
    <t>Насосы центробежные подачи жидкостей прочие; насосы прочие,шт</t>
  </si>
  <si>
    <t>Краны, вентили, клапаны и аналогичная арматура для трубопроводов, котлов, цистерн, баков и аналогичных емкостей,тыс.шт.</t>
  </si>
  <si>
    <t>Машины литейные для металлургического производства,т</t>
  </si>
  <si>
    <t>Станы прокатные металлургического производства,т</t>
  </si>
  <si>
    <t>Производство автотранспортных средств, прицепов и полуприцепов</t>
  </si>
  <si>
    <t>Кузова для автотранспортных средств,шт</t>
  </si>
  <si>
    <t>Прицепы и полуприцепы прочие, не включенные в другие группировки,шт</t>
  </si>
  <si>
    <t>Производство прочих транспортных средств и оборудования</t>
  </si>
  <si>
    <t>Самолеты с массой пустого снаряженного аппарата свыше 15000 кг,шт</t>
  </si>
  <si>
    <t>Производство мебели</t>
  </si>
  <si>
    <t>Мебель деревянная для офисов,Тыс.руб.</t>
  </si>
  <si>
    <t>Столы кухонные,шт</t>
  </si>
  <si>
    <t>Матрасы, кроме матрасных основ,шт</t>
  </si>
  <si>
    <t>Кровати деревянные,шт</t>
  </si>
  <si>
    <t>Шкафы деревянные для спальни,шт</t>
  </si>
  <si>
    <t>Столы обеденные деревянные для столовой и гостиной,шт</t>
  </si>
  <si>
    <t>Столы журнальные деревянные,шт</t>
  </si>
  <si>
    <t>Шкафы деревянные для столовой и гостиной,шт</t>
  </si>
  <si>
    <t>тыс. банок</t>
  </si>
  <si>
    <t>Тыс. декалитров</t>
  </si>
  <si>
    <t>Тысяча полулитров</t>
  </si>
  <si>
    <t>шт.</t>
  </si>
  <si>
    <t>т.</t>
  </si>
  <si>
    <t>млн. шт.</t>
  </si>
  <si>
    <t>тыс. м</t>
  </si>
  <si>
    <t>м2</t>
  </si>
  <si>
    <t>млн. курпич.</t>
  </si>
  <si>
    <t>тыс.кв.м</t>
  </si>
  <si>
    <t>Тыс. куб.м</t>
  </si>
  <si>
    <t>Мегаватт</t>
  </si>
  <si>
    <t>Обеспечение электрической энергией, газом и паром; кондиционирование воздуха (раздел D)</t>
  </si>
  <si>
    <t xml:space="preserve"> Добыча полезных ископаемых (Раздел В)</t>
  </si>
  <si>
    <t xml:space="preserve"> Обрабатывающие производства (Раздел  С)</t>
  </si>
  <si>
    <t>Электроэнергия, произведенная гидроэлектростанциями,Гигаватт-час (миллион киловатт-часов)</t>
  </si>
  <si>
    <t>Электроэнергия,Гигаватт-час (миллион киловатт-часов)</t>
  </si>
  <si>
    <t>Энергия тепловая, отпущенная тепловыми электроцентралями (ТЭЦ),Тысяча гигакалорий</t>
  </si>
  <si>
    <t>Энергия тепловая, отпущенная промышленными утилизационными установками,Тысяча гигакалорий</t>
  </si>
  <si>
    <t>Энергия тепловая, отпущенная котельными,Тысяча гигакалорий</t>
  </si>
  <si>
    <t>Пар и горячая вода,Тысяча гигакалорий</t>
  </si>
  <si>
    <t>Тысяча гигакалорий</t>
  </si>
  <si>
    <t>Лесоматериалы хвойных пород,Тысяча плотных кубических метров</t>
  </si>
  <si>
    <t>Лесоматериалы лиственных пород, за исключением тропических пород,Тысяча плотных кубических метров</t>
  </si>
  <si>
    <t>Древесина топливная,Тысяча плотных кубических метров</t>
  </si>
  <si>
    <t>тыс плотн м3</t>
  </si>
  <si>
    <t>Итого по промышленному производству (сумма разделов  В+C+D)</t>
  </si>
  <si>
    <t>Растениеводство и животноводство</t>
  </si>
  <si>
    <t>Руды и концентраты серебряные,кг</t>
  </si>
  <si>
    <t>Руды и концентраты золотосодержащие,кг</t>
  </si>
  <si>
    <t>кг.</t>
  </si>
  <si>
    <t>Деятельность в области культуры, спорта, организации досуга и развлечений, в том числе:</t>
  </si>
  <si>
    <t>**) индекс производства продукции расчитывается по разделам видов экономической деятельности и в целом по промышленности, лесозаготовкам, с/х</t>
  </si>
  <si>
    <t>Объем отгруженных товаров собственного производства, выполненных работ и услуг собственными силами (В+С+D+E):</t>
  </si>
  <si>
    <t xml:space="preserve">Сельское, лесное хозяйство, охота, рыболовство и рыбоводство, в том числе </t>
  </si>
  <si>
    <t>Индекс промышленного производства (В+C+D+E)</t>
  </si>
  <si>
    <t>2022 г.</t>
  </si>
  <si>
    <t>2021 г.</t>
  </si>
  <si>
    <t>17 =
итог гр.10/
итог гр.9
* 100</t>
  </si>
  <si>
    <t>18 =
итог гр.11/
итог гр.10
* 100</t>
  </si>
  <si>
    <t>19 =
итог гр.12/
итог гр.11
* 100</t>
  </si>
  <si>
    <t>20 =
итог гр.13/
итог гр.12
* 100</t>
  </si>
  <si>
    <t>21 =
итог гр.14/
итог гр.13
* 100</t>
  </si>
  <si>
    <t>22 =
итог гр.14/
итог гр.13
* 100</t>
  </si>
  <si>
    <t>2023 год</t>
  </si>
  <si>
    <t>Факт 
2019 г.</t>
  </si>
  <si>
    <t>2023 г.</t>
  </si>
  <si>
    <t>Оценка 2020 г.</t>
  </si>
  <si>
    <t>Факт 
2020 года</t>
  </si>
  <si>
    <t>2024 год</t>
  </si>
  <si>
    <t>Факт 
2020 г.</t>
  </si>
  <si>
    <t>Прогноз на 2022-2024 гг.</t>
  </si>
  <si>
    <t>2024 г.</t>
  </si>
  <si>
    <t>факт 2020</t>
  </si>
  <si>
    <t>Форма прогноза 
до 2025 г.</t>
  </si>
  <si>
    <t>2025 год</t>
  </si>
  <si>
    <t>Оценка 
2022 года</t>
  </si>
  <si>
    <t>Факт 
2021 года</t>
  </si>
  <si>
    <t>1 вариант (КОНСЕРВАТИВНЫЙ)</t>
  </si>
  <si>
    <t>2 вариант -(БАЗОВЫЙ)</t>
  </si>
  <si>
    <t>факт 2021</t>
  </si>
  <si>
    <t>оценка 2022</t>
  </si>
  <si>
    <t xml:space="preserve">1 вариант (КОНСЕРВАТИВНЫЙ) </t>
  </si>
  <si>
    <t xml:space="preserve">2 вариант (БАЗОВЫЙ) </t>
  </si>
  <si>
    <t>Перечень инвестиционных проектов, реализация которых предполагается в 2023-2025 гг.</t>
  </si>
  <si>
    <t>Всего за 2023-2025 гг., 
в т.ч. по годам:</t>
  </si>
  <si>
    <t>Отдельные показатели прогноза развития муниципальных образований поселенческого уровня на 2023-2025 годы*</t>
  </si>
  <si>
    <t>Факт 
2021 г.</t>
  </si>
  <si>
    <t>Оценка 2022 г.</t>
  </si>
  <si>
    <t>2025 г.</t>
  </si>
  <si>
    <t>Сводный перечень инвестиционных проектов, реализация которых предполагается в 2023-2025 гг. 
___________________________________________________________________
(наименование муниципального района, городского округа)</t>
  </si>
  <si>
    <t>Оценка 
2022 г.</t>
  </si>
  <si>
    <t>Прогноз социально-экономического развитя муниципального образования  "Катангский район" на 2023-2025 гг.</t>
  </si>
  <si>
    <t>ООО "ИНК"</t>
  </si>
  <si>
    <t>МУП "Катангская ТЭК"</t>
  </si>
  <si>
    <t>ООО "Восток"</t>
  </si>
  <si>
    <t>с. Ербогачен</t>
  </si>
  <si>
    <t>ООО "Виктория"</t>
  </si>
  <si>
    <t>ООО "Меркурий"</t>
  </si>
  <si>
    <t>ООО "Садко"</t>
  </si>
  <si>
    <t>ООО КП "Диана"</t>
  </si>
  <si>
    <t>СПО "Каравай"</t>
  </si>
  <si>
    <t>МУП Аптека №60</t>
  </si>
  <si>
    <t>ООО "Светлана"</t>
  </si>
  <si>
    <t>ООО "Ника"</t>
  </si>
  <si>
    <t>ИП "Михайлов А.Н."</t>
  </si>
  <si>
    <t>с.Ербогачен</t>
  </si>
  <si>
    <t>ООО "Дарья"</t>
  </si>
  <si>
    <t>с.Преображенка</t>
  </si>
  <si>
    <t>,</t>
  </si>
  <si>
    <t>ООО "Ассорти"</t>
  </si>
  <si>
    <t>ООО "Кедр"</t>
  </si>
  <si>
    <t>с.Подволошино</t>
  </si>
  <si>
    <t>Аэропорт "Киренск"</t>
  </si>
  <si>
    <t>Ербогаченский почтамт</t>
  </si>
  <si>
    <t>ООО "НафтаБурСервис"</t>
  </si>
  <si>
    <t>Загруженность мощностей                                                                      (средняя или по основной номенклатуре)</t>
  </si>
  <si>
    <t>Износ машин и оборудования                                                                   (активной части ОФ)</t>
  </si>
  <si>
    <t xml:space="preserve">  - электрическая энергия</t>
  </si>
  <si>
    <t>кВт.ч.</t>
  </si>
  <si>
    <t>-тепловая энергия</t>
  </si>
  <si>
    <t>Гкал</t>
  </si>
  <si>
    <t xml:space="preserve">  - ХВС</t>
  </si>
  <si>
    <t>Подволошинское МО</t>
  </si>
  <si>
    <t>Непское МО</t>
  </si>
  <si>
    <t>Преображенское МО</t>
  </si>
  <si>
    <t>Ербогаченское МО</t>
  </si>
  <si>
    <t>-</t>
  </si>
  <si>
    <t>Прогноз предоставляется 
до 15 августа  2022 года</t>
  </si>
  <si>
    <t>данные статистики 2021</t>
  </si>
  <si>
    <t>данные статистики 2021и предприятия</t>
  </si>
  <si>
    <t>данные статистики и предприятия</t>
  </si>
  <si>
    <t>данные статистики</t>
  </si>
  <si>
    <t>данные статистики 2022</t>
  </si>
  <si>
    <t>статистика 2022</t>
  </si>
  <si>
    <t>данные предприятий</t>
  </si>
  <si>
    <t>данные статистики 2021, 6мес 2022</t>
  </si>
  <si>
    <t>статистика 2021,2022</t>
  </si>
  <si>
    <t>данные Минэконом Ирк обл</t>
  </si>
  <si>
    <t>данные ФУ</t>
  </si>
  <si>
    <t>Налог, взимаемый в связи с применением упрощенной системы налогообложения</t>
  </si>
  <si>
    <t>ОАО "Верхнечонскнефтегаз"</t>
  </si>
  <si>
    <t>ООО "Газпромнефть-Ангара"</t>
  </si>
  <si>
    <t>Электическая энергия</t>
  </si>
  <si>
    <t>тепловая энергия</t>
  </si>
  <si>
    <t>ООО "Катангская ПТК"</t>
  </si>
  <si>
    <t>ООО "ВитимЭнерго"</t>
  </si>
  <si>
    <t>Распоряжение министерства жилищной политики, энергетики и транспорта Иркутской области от 29.08.2018 г.            № 280-мр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</si>
</sst>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3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b/>
      <sz val="22"/>
      <name val="Arial Cyr"/>
      <family val="2"/>
      <charset val="204"/>
    </font>
    <font>
      <b/>
      <sz val="16"/>
      <name val="Arial Cyr"/>
      <family val="2"/>
      <charset val="204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b/>
      <sz val="20"/>
      <name val="Times New Roman"/>
      <family val="1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Times New Roman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23"/>
      </bottom>
      <diagonal/>
    </border>
    <border>
      <left style="thin">
        <color indexed="64"/>
      </left>
      <right/>
      <top style="dashed">
        <color indexed="23"/>
      </top>
      <bottom style="dashed">
        <color indexed="2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64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/>
      <bottom style="dashed">
        <color indexed="55"/>
      </bottom>
      <diagonal/>
    </border>
    <border>
      <left style="thin">
        <color indexed="64"/>
      </left>
      <right style="thin">
        <color indexed="23"/>
      </right>
      <top style="dashed">
        <color indexed="55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 style="dashed">
        <color indexed="55"/>
      </top>
      <bottom style="dashed">
        <color indexed="55"/>
      </bottom>
      <diagonal/>
    </border>
    <border>
      <left style="thin">
        <color indexed="23"/>
      </left>
      <right style="thin">
        <color indexed="64"/>
      </right>
      <top style="dashed">
        <color indexed="55"/>
      </top>
      <bottom style="dashed">
        <color indexed="55"/>
      </bottom>
      <diagonal/>
    </border>
    <border>
      <left style="thin">
        <color indexed="64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dashed">
        <color indexed="55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dashed">
        <color indexed="55"/>
      </bottom>
      <diagonal/>
    </border>
    <border>
      <left style="medium">
        <color indexed="64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dashed">
        <color indexed="55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55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medium">
        <color indexed="64"/>
      </top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23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70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3" fillId="0" borderId="0" xfId="0" applyFont="1"/>
    <xf numFmtId="0" fontId="22" fillId="0" borderId="0" xfId="0" applyFont="1"/>
    <xf numFmtId="0" fontId="23" fillId="0" borderId="0" xfId="0" applyFont="1"/>
    <xf numFmtId="0" fontId="17" fillId="0" borderId="0" xfId="0" applyFont="1"/>
    <xf numFmtId="0" fontId="14" fillId="0" borderId="0" xfId="0" applyFont="1" applyBorder="1" applyAlignment="1">
      <alignment vertical="center"/>
    </xf>
    <xf numFmtId="0" fontId="22" fillId="0" borderId="0" xfId="0" applyFont="1" applyFill="1"/>
    <xf numFmtId="0" fontId="25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0" fillId="0" borderId="0" xfId="0" applyFill="1"/>
    <xf numFmtId="0" fontId="16" fillId="0" borderId="0" xfId="0" applyFont="1" applyFill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164" fontId="1" fillId="0" borderId="16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164" fontId="1" fillId="0" borderId="17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righ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1" fillId="0" borderId="0" xfId="0" applyFont="1" applyFill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 wrapText="1"/>
    </xf>
    <xf numFmtId="0" fontId="30" fillId="0" borderId="25" xfId="0" applyFont="1" applyFill="1" applyBorder="1" applyAlignment="1">
      <alignment vertical="center" wrapText="1"/>
    </xf>
    <xf numFmtId="0" fontId="30" fillId="0" borderId="22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32" fillId="3" borderId="0" xfId="0" applyFont="1" applyFill="1" applyAlignment="1">
      <alignment horizontal="left" wrapText="1"/>
    </xf>
    <xf numFmtId="0" fontId="32" fillId="3" borderId="0" xfId="0" applyFont="1" applyFill="1"/>
    <xf numFmtId="0" fontId="17" fillId="3" borderId="0" xfId="0" applyFont="1" applyFill="1"/>
    <xf numFmtId="0" fontId="17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left" wrapText="1"/>
    </xf>
    <xf numFmtId="0" fontId="13" fillId="0" borderId="25" xfId="0" applyFont="1" applyFill="1" applyBorder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6" fillId="0" borderId="1" xfId="0" applyFont="1" applyBorder="1"/>
    <xf numFmtId="2" fontId="1" fillId="0" borderId="16" xfId="0" applyNumberFormat="1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7" fillId="3" borderId="0" xfId="0" applyFont="1" applyFill="1" applyBorder="1"/>
    <xf numFmtId="0" fontId="33" fillId="0" borderId="49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164" fontId="1" fillId="0" borderId="49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0" fillId="0" borderId="1" xfId="0" applyBorder="1"/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right" vertical="center" wrapText="1"/>
    </xf>
    <xf numFmtId="0" fontId="30" fillId="0" borderId="50" xfId="0" applyFont="1" applyBorder="1" applyAlignment="1">
      <alignment vertical="center" wrapText="1"/>
    </xf>
    <xf numFmtId="0" fontId="5" fillId="0" borderId="50" xfId="0" applyFont="1" applyBorder="1" applyAlignment="1">
      <alignment horizontal="center" vertical="center"/>
    </xf>
    <xf numFmtId="0" fontId="1" fillId="0" borderId="50" xfId="0" applyFont="1" applyBorder="1" applyAlignment="1">
      <alignment horizontal="left" vertical="center" wrapText="1"/>
    </xf>
    <xf numFmtId="164" fontId="1" fillId="0" borderId="50" xfId="0" applyNumberFormat="1" applyFont="1" applyBorder="1" applyAlignment="1">
      <alignment horizontal="left" vertical="center" wrapText="1"/>
    </xf>
    <xf numFmtId="0" fontId="0" fillId="0" borderId="9" xfId="0" applyBorder="1"/>
    <xf numFmtId="0" fontId="0" fillId="2" borderId="1" xfId="0" applyFill="1" applyBorder="1"/>
    <xf numFmtId="0" fontId="28" fillId="0" borderId="10" xfId="0" applyFont="1" applyBorder="1" applyAlignment="1">
      <alignment vertical="center" wrapText="1"/>
    </xf>
    <xf numFmtId="0" fontId="38" fillId="0" borderId="0" xfId="0" applyFont="1" applyFill="1" applyBorder="1" applyAlignment="1">
      <alignment horizontal="center" vertical="center"/>
    </xf>
    <xf numFmtId="0" fontId="0" fillId="0" borderId="0" xfId="0" applyBorder="1"/>
    <xf numFmtId="0" fontId="11" fillId="0" borderId="21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vertical="center" wrapText="1"/>
    </xf>
    <xf numFmtId="0" fontId="28" fillId="0" borderId="22" xfId="0" applyFont="1" applyFill="1" applyBorder="1" applyAlignment="1">
      <alignment vertical="center" wrapText="1"/>
    </xf>
    <xf numFmtId="0" fontId="28" fillId="0" borderId="22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20" fillId="4" borderId="1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vertical="center"/>
    </xf>
    <xf numFmtId="0" fontId="14" fillId="4" borderId="12" xfId="0" applyFont="1" applyFill="1" applyBorder="1" applyAlignment="1">
      <alignment vertical="center"/>
    </xf>
    <xf numFmtId="0" fontId="14" fillId="4" borderId="21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27" fillId="4" borderId="26" xfId="0" applyFont="1" applyFill="1" applyBorder="1" applyAlignment="1">
      <alignment horizontal="center" vertical="center" wrapText="1"/>
    </xf>
    <xf numFmtId="0" fontId="27" fillId="4" borderId="27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justify" vertical="center" wrapText="1"/>
    </xf>
    <xf numFmtId="0" fontId="27" fillId="3" borderId="0" xfId="0" applyFont="1" applyFill="1" applyAlignment="1"/>
    <xf numFmtId="0" fontId="13" fillId="4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165" fontId="1" fillId="0" borderId="17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left" vertical="center" wrapText="1"/>
    </xf>
    <xf numFmtId="165" fontId="1" fillId="0" borderId="10" xfId="0" applyNumberFormat="1" applyFont="1" applyBorder="1" applyAlignment="1">
      <alignment horizontal="left" vertical="center" wrapText="1"/>
    </xf>
    <xf numFmtId="0" fontId="32" fillId="3" borderId="0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 wrapText="1"/>
    </xf>
    <xf numFmtId="165" fontId="1" fillId="0" borderId="10" xfId="0" applyNumberFormat="1" applyFont="1" applyFill="1" applyBorder="1" applyAlignment="1">
      <alignment horizontal="left" vertical="center" wrapText="1"/>
    </xf>
    <xf numFmtId="2" fontId="3" fillId="0" borderId="22" xfId="0" applyNumberFormat="1" applyFont="1" applyFill="1" applyBorder="1" applyAlignment="1">
      <alignment horizontal="left" vertical="center" wrapText="1"/>
    </xf>
    <xf numFmtId="2" fontId="13" fillId="0" borderId="11" xfId="0" applyNumberFormat="1" applyFont="1" applyFill="1" applyBorder="1" applyAlignment="1">
      <alignment vertical="center" wrapText="1"/>
    </xf>
    <xf numFmtId="2" fontId="13" fillId="0" borderId="24" xfId="0" applyNumberFormat="1" applyFont="1" applyBorder="1" applyAlignment="1">
      <alignment vertical="center"/>
    </xf>
    <xf numFmtId="2" fontId="13" fillId="0" borderId="11" xfId="0" applyNumberFormat="1" applyFont="1" applyBorder="1" applyAlignment="1">
      <alignment vertical="center"/>
    </xf>
    <xf numFmtId="2" fontId="13" fillId="0" borderId="11" xfId="0" applyNumberFormat="1" applyFont="1" applyFill="1" applyBorder="1" applyAlignment="1">
      <alignment vertical="center"/>
    </xf>
    <xf numFmtId="2" fontId="14" fillId="0" borderId="11" xfId="0" applyNumberFormat="1" applyFont="1" applyBorder="1" applyAlignment="1">
      <alignment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/>
    <xf numFmtId="2" fontId="13" fillId="0" borderId="12" xfId="0" applyNumberFormat="1" applyFont="1" applyFill="1" applyBorder="1" applyAlignment="1">
      <alignment vertical="center" wrapText="1"/>
    </xf>
    <xf numFmtId="2" fontId="3" fillId="0" borderId="22" xfId="0" applyNumberFormat="1" applyFont="1" applyFill="1" applyBorder="1" applyAlignment="1">
      <alignment vertical="center" wrapText="1"/>
    </xf>
    <xf numFmtId="2" fontId="14" fillId="0" borderId="1" xfId="0" applyNumberFormat="1" applyFont="1" applyBorder="1" applyAlignment="1">
      <alignment vertical="center"/>
    </xf>
    <xf numFmtId="2" fontId="27" fillId="0" borderId="20" xfId="0" applyNumberFormat="1" applyFont="1" applyFill="1" applyBorder="1" applyAlignment="1">
      <alignment horizontal="left" vertical="center" wrapText="1"/>
    </xf>
    <xf numFmtId="2" fontId="13" fillId="0" borderId="23" xfId="0" applyNumberFormat="1" applyFont="1" applyBorder="1" applyAlignment="1">
      <alignment horizontal="center" vertical="center" wrapText="1"/>
    </xf>
    <xf numFmtId="2" fontId="13" fillId="0" borderId="20" xfId="0" applyNumberFormat="1" applyFont="1" applyBorder="1" applyAlignment="1">
      <alignment horizontal="center" vertical="center" wrapText="1"/>
    </xf>
    <xf numFmtId="2" fontId="14" fillId="0" borderId="20" xfId="0" applyNumberFormat="1" applyFont="1" applyBorder="1" applyAlignment="1">
      <alignment vertical="center"/>
    </xf>
    <xf numFmtId="2" fontId="16" fillId="0" borderId="11" xfId="0" applyNumberFormat="1" applyFont="1" applyFill="1" applyBorder="1" applyAlignment="1">
      <alignment vertical="center" wrapText="1"/>
    </xf>
    <xf numFmtId="2" fontId="30" fillId="0" borderId="11" xfId="0" applyNumberFormat="1" applyFont="1" applyFill="1" applyBorder="1" applyAlignment="1">
      <alignment vertical="center" wrapText="1"/>
    </xf>
    <xf numFmtId="2" fontId="30" fillId="0" borderId="11" xfId="0" applyNumberFormat="1" applyFont="1" applyFill="1" applyBorder="1" applyAlignment="1">
      <alignment horizontal="left" vertical="center" wrapText="1"/>
    </xf>
    <xf numFmtId="2" fontId="13" fillId="0" borderId="24" xfId="0" applyNumberFormat="1" applyFont="1" applyBorder="1" applyAlignment="1">
      <alignment vertical="center" wrapText="1"/>
    </xf>
    <xf numFmtId="2" fontId="13" fillId="0" borderId="11" xfId="0" applyNumberFormat="1" applyFont="1" applyBorder="1" applyAlignment="1">
      <alignment vertical="center" wrapText="1"/>
    </xf>
    <xf numFmtId="2" fontId="14" fillId="0" borderId="11" xfId="0" applyNumberFormat="1" applyFont="1" applyBorder="1" applyAlignment="1">
      <alignment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2" fontId="27" fillId="0" borderId="11" xfId="0" applyNumberFormat="1" applyFont="1" applyFill="1" applyBorder="1" applyAlignment="1">
      <alignment horizontal="left" vertical="center" wrapText="1"/>
    </xf>
    <xf numFmtId="2" fontId="13" fillId="0" borderId="24" xfId="0" applyNumberFormat="1" applyFont="1" applyFill="1" applyBorder="1" applyAlignment="1">
      <alignment vertical="center"/>
    </xf>
    <xf numFmtId="2" fontId="13" fillId="0" borderId="91" xfId="0" applyNumberFormat="1" applyFont="1" applyFill="1" applyBorder="1" applyAlignment="1">
      <alignment vertical="center" wrapText="1"/>
    </xf>
    <xf numFmtId="2" fontId="27" fillId="0" borderId="25" xfId="0" applyNumberFormat="1" applyFont="1" applyFill="1" applyBorder="1" applyAlignment="1">
      <alignment horizontal="left" vertical="center" wrapText="1"/>
    </xf>
    <xf numFmtId="0" fontId="27" fillId="0" borderId="2" xfId="0" applyFont="1" applyBorder="1" applyAlignment="1">
      <alignment vertical="top" wrapText="1"/>
    </xf>
    <xf numFmtId="0" fontId="41" fillId="2" borderId="4" xfId="0" applyFont="1" applyFill="1" applyBorder="1"/>
    <xf numFmtId="0" fontId="32" fillId="0" borderId="2" xfId="0" applyFont="1" applyBorder="1" applyAlignment="1">
      <alignment horizontal="center"/>
    </xf>
    <xf numFmtId="0" fontId="41" fillId="0" borderId="2" xfId="0" applyFont="1" applyBorder="1"/>
    <xf numFmtId="0" fontId="41" fillId="2" borderId="2" xfId="0" applyFont="1" applyFill="1" applyBorder="1"/>
    <xf numFmtId="0" fontId="32" fillId="0" borderId="3" xfId="0" applyFont="1" applyBorder="1" applyAlignment="1">
      <alignment wrapText="1"/>
    </xf>
    <xf numFmtId="0" fontId="32" fillId="0" borderId="3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/>
    </xf>
    <xf numFmtId="0" fontId="32" fillId="0" borderId="3" xfId="0" applyFont="1" applyFill="1" applyBorder="1" applyAlignment="1">
      <alignment horizontal="center" vertical="center" wrapText="1"/>
    </xf>
    <xf numFmtId="0" fontId="41" fillId="0" borderId="3" xfId="0" applyFont="1" applyBorder="1"/>
    <xf numFmtId="0" fontId="41" fillId="2" borderId="3" xfId="0" applyFont="1" applyFill="1" applyBorder="1"/>
    <xf numFmtId="0" fontId="27" fillId="0" borderId="3" xfId="0" applyFont="1" applyBorder="1" applyAlignment="1">
      <alignment wrapText="1"/>
    </xf>
    <xf numFmtId="0" fontId="32" fillId="0" borderId="3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/>
    </xf>
    <xf numFmtId="0" fontId="32" fillId="0" borderId="4" xfId="0" applyFont="1" applyFill="1" applyBorder="1" applyAlignment="1">
      <alignment horizontal="center" vertical="center" wrapText="1"/>
    </xf>
    <xf numFmtId="0" fontId="41" fillId="0" borderId="4" xfId="0" applyFont="1" applyBorder="1"/>
    <xf numFmtId="0" fontId="27" fillId="0" borderId="4" xfId="0" applyFont="1" applyBorder="1" applyAlignment="1">
      <alignment wrapText="1"/>
    </xf>
    <xf numFmtId="0" fontId="32" fillId="0" borderId="4" xfId="0" applyFont="1" applyBorder="1" applyAlignment="1">
      <alignment wrapText="1"/>
    </xf>
    <xf numFmtId="0" fontId="27" fillId="0" borderId="6" xfId="0" applyFont="1" applyBorder="1" applyAlignment="1">
      <alignment wrapText="1"/>
    </xf>
    <xf numFmtId="0" fontId="32" fillId="0" borderId="15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/>
    </xf>
    <xf numFmtId="0" fontId="32" fillId="0" borderId="5" xfId="0" applyFont="1" applyFill="1" applyBorder="1" applyAlignment="1">
      <alignment horizontal="center" vertical="center" wrapText="1"/>
    </xf>
    <xf numFmtId="0" fontId="41" fillId="0" borderId="5" xfId="0" applyFont="1" applyBorder="1"/>
    <xf numFmtId="0" fontId="27" fillId="0" borderId="38" xfId="0" applyFont="1" applyBorder="1" applyAlignment="1">
      <alignment vertical="top" wrapText="1"/>
    </xf>
    <xf numFmtId="0" fontId="41" fillId="2" borderId="1" xfId="0" applyFont="1" applyFill="1" applyBorder="1"/>
    <xf numFmtId="0" fontId="32" fillId="0" borderId="15" xfId="0" applyFont="1" applyBorder="1" applyAlignment="1">
      <alignment horizontal="center"/>
    </xf>
    <xf numFmtId="0" fontId="41" fillId="2" borderId="5" xfId="0" applyFont="1" applyFill="1" applyBorder="1"/>
    <xf numFmtId="0" fontId="41" fillId="2" borderId="6" xfId="0" applyFont="1" applyFill="1" applyBorder="1"/>
    <xf numFmtId="0" fontId="41" fillId="2" borderId="13" xfId="0" applyFont="1" applyFill="1" applyBorder="1"/>
    <xf numFmtId="0" fontId="32" fillId="0" borderId="2" xfId="0" applyFont="1" applyBorder="1" applyAlignment="1">
      <alignment wrapText="1"/>
    </xf>
    <xf numFmtId="0" fontId="32" fillId="0" borderId="2" xfId="0" applyFont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Border="1" applyAlignment="1">
      <alignment horizontal="center" wrapText="1"/>
    </xf>
    <xf numFmtId="0" fontId="41" fillId="2" borderId="19" xfId="0" applyFont="1" applyFill="1" applyBorder="1"/>
    <xf numFmtId="0" fontId="32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/>
    </xf>
    <xf numFmtId="0" fontId="32" fillId="0" borderId="3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/>
    </xf>
    <xf numFmtId="0" fontId="32" fillId="0" borderId="19" xfId="0" applyFont="1" applyFill="1" applyBorder="1" applyAlignment="1">
      <alignment horizontal="center" vertical="center" wrapText="1"/>
    </xf>
    <xf numFmtId="0" fontId="41" fillId="0" borderId="19" xfId="0" applyFont="1" applyBorder="1"/>
    <xf numFmtId="0" fontId="32" fillId="0" borderId="3" xfId="0" applyFont="1" applyFill="1" applyBorder="1" applyAlignment="1">
      <alignment wrapText="1"/>
    </xf>
    <xf numFmtId="0" fontId="32" fillId="0" borderId="3" xfId="0" applyFont="1" applyFill="1" applyBorder="1" applyAlignment="1">
      <alignment vertical="top" wrapText="1"/>
    </xf>
    <xf numFmtId="0" fontId="27" fillId="0" borderId="5" xfId="0" applyFont="1" applyBorder="1" applyAlignment="1">
      <alignment wrapText="1"/>
    </xf>
    <xf numFmtId="0" fontId="32" fillId="0" borderId="5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0" fontId="27" fillId="0" borderId="19" xfId="0" applyFont="1" applyBorder="1" applyAlignment="1">
      <alignment wrapText="1"/>
    </xf>
    <xf numFmtId="0" fontId="27" fillId="0" borderId="5" xfId="0" applyFont="1" applyBorder="1" applyAlignment="1">
      <alignment vertical="center" wrapText="1"/>
    </xf>
    <xf numFmtId="0" fontId="32" fillId="0" borderId="5" xfId="0" applyFont="1" applyFill="1" applyBorder="1" applyAlignment="1">
      <alignment horizontal="center"/>
    </xf>
    <xf numFmtId="0" fontId="32" fillId="0" borderId="2" xfId="0" applyFont="1" applyBorder="1" applyAlignment="1">
      <alignment vertical="center" wrapText="1"/>
    </xf>
    <xf numFmtId="0" fontId="32" fillId="0" borderId="2" xfId="0" applyFont="1" applyBorder="1"/>
    <xf numFmtId="0" fontId="32" fillId="2" borderId="2" xfId="0" applyFont="1" applyFill="1" applyBorder="1"/>
    <xf numFmtId="0" fontId="32" fillId="0" borderId="3" xfId="0" applyFont="1" applyFill="1" applyBorder="1" applyAlignment="1">
      <alignment vertical="center" wrapText="1"/>
    </xf>
    <xf numFmtId="0" fontId="32" fillId="0" borderId="3" xfId="0" applyFont="1" applyBorder="1"/>
    <xf numFmtId="0" fontId="32" fillId="2" borderId="3" xfId="0" applyFont="1" applyFill="1" applyBorder="1"/>
    <xf numFmtId="0" fontId="27" fillId="0" borderId="7" xfId="0" applyFont="1" applyBorder="1" applyAlignment="1">
      <alignment wrapText="1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41" fillId="0" borderId="0" xfId="0" applyFont="1" applyBorder="1"/>
    <xf numFmtId="0" fontId="32" fillId="0" borderId="8" xfId="0" applyFont="1" applyBorder="1"/>
    <xf numFmtId="0" fontId="32" fillId="0" borderId="9" xfId="0" applyFont="1" applyBorder="1" applyAlignment="1">
      <alignment vertical="center"/>
    </xf>
    <xf numFmtId="0" fontId="32" fillId="0" borderId="9" xfId="0" applyFont="1" applyBorder="1"/>
    <xf numFmtId="0" fontId="32" fillId="0" borderId="9" xfId="0" applyFont="1" applyFill="1" applyBorder="1" applyAlignment="1">
      <alignment vertical="center"/>
    </xf>
    <xf numFmtId="0" fontId="41" fillId="0" borderId="9" xfId="0" applyFont="1" applyBorder="1"/>
    <xf numFmtId="0" fontId="27" fillId="0" borderId="0" xfId="0" applyFont="1" applyBorder="1" applyAlignment="1">
      <alignment vertical="center" wrapText="1"/>
    </xf>
    <xf numFmtId="0" fontId="41" fillId="0" borderId="0" xfId="0" applyFont="1"/>
    <xf numFmtId="0" fontId="17" fillId="3" borderId="0" xfId="0" applyFont="1" applyFill="1" applyAlignment="1">
      <alignment horizontal="center"/>
    </xf>
    <xf numFmtId="2" fontId="27" fillId="3" borderId="28" xfId="0" applyNumberFormat="1" applyFont="1" applyFill="1" applyBorder="1" applyAlignment="1">
      <alignment horizontal="left" vertical="center" wrapText="1"/>
    </xf>
    <xf numFmtId="2" fontId="32" fillId="3" borderId="29" xfId="0" applyNumberFormat="1" applyFont="1" applyFill="1" applyBorder="1" applyAlignment="1">
      <alignment horizontal="center" vertical="center" wrapText="1"/>
    </xf>
    <xf numFmtId="2" fontId="27" fillId="3" borderId="29" xfId="0" applyNumberFormat="1" applyFont="1" applyFill="1" applyBorder="1" applyAlignment="1">
      <alignment horizontal="center" vertical="center" wrapText="1"/>
    </xf>
    <xf numFmtId="2" fontId="27" fillId="3" borderId="30" xfId="0" applyNumberFormat="1" applyFont="1" applyFill="1" applyBorder="1" applyAlignment="1">
      <alignment horizontal="center" vertical="center" wrapText="1"/>
    </xf>
    <xf numFmtId="2" fontId="27" fillId="3" borderId="31" xfId="0" applyNumberFormat="1" applyFont="1" applyFill="1" applyBorder="1" applyAlignment="1">
      <alignment horizontal="center" vertical="center" wrapText="1"/>
    </xf>
    <xf numFmtId="2" fontId="17" fillId="3" borderId="0" xfId="0" applyNumberFormat="1" applyFont="1" applyFill="1"/>
    <xf numFmtId="2" fontId="27" fillId="3" borderId="32" xfId="0" applyNumberFormat="1" applyFont="1" applyFill="1" applyBorder="1" applyAlignment="1">
      <alignment horizontal="left" vertical="center" wrapText="1"/>
    </xf>
    <xf numFmtId="2" fontId="32" fillId="3" borderId="33" xfId="0" applyNumberFormat="1" applyFont="1" applyFill="1" applyBorder="1" applyAlignment="1">
      <alignment horizontal="center" vertical="center" wrapText="1"/>
    </xf>
    <xf numFmtId="2" fontId="27" fillId="3" borderId="33" xfId="0" applyNumberFormat="1" applyFont="1" applyFill="1" applyBorder="1" applyAlignment="1">
      <alignment horizontal="center" vertical="center" wrapText="1"/>
    </xf>
    <xf numFmtId="2" fontId="27" fillId="3" borderId="34" xfId="0" applyNumberFormat="1" applyFont="1" applyFill="1" applyBorder="1" applyAlignment="1">
      <alignment horizontal="center" vertical="center" wrapText="1"/>
    </xf>
    <xf numFmtId="2" fontId="32" fillId="3" borderId="33" xfId="0" applyNumberFormat="1" applyFont="1" applyFill="1" applyBorder="1"/>
    <xf numFmtId="2" fontId="32" fillId="3" borderId="34" xfId="0" applyNumberFormat="1" applyFont="1" applyFill="1" applyBorder="1"/>
    <xf numFmtId="2" fontId="32" fillId="3" borderId="32" xfId="0" applyNumberFormat="1" applyFont="1" applyFill="1" applyBorder="1" applyAlignment="1">
      <alignment horizontal="left" vertical="center" wrapText="1"/>
    </xf>
    <xf numFmtId="2" fontId="30" fillId="3" borderId="32" xfId="0" applyNumberFormat="1" applyFont="1" applyFill="1" applyBorder="1" applyAlignment="1">
      <alignment horizontal="left" vertical="center" wrapText="1"/>
    </xf>
    <xf numFmtId="2" fontId="27" fillId="3" borderId="35" xfId="0" applyNumberFormat="1" applyFont="1" applyFill="1" applyBorder="1" applyAlignment="1">
      <alignment horizontal="left" vertical="center" wrapText="1"/>
    </xf>
    <xf numFmtId="2" fontId="32" fillId="3" borderId="36" xfId="0" applyNumberFormat="1" applyFont="1" applyFill="1" applyBorder="1" applyAlignment="1">
      <alignment horizontal="center" vertical="center" wrapText="1"/>
    </xf>
    <xf numFmtId="2" fontId="32" fillId="3" borderId="36" xfId="0" applyNumberFormat="1" applyFont="1" applyFill="1" applyBorder="1"/>
    <xf numFmtId="2" fontId="32" fillId="3" borderId="37" xfId="0" applyNumberFormat="1" applyFont="1" applyFill="1" applyBorder="1"/>
    <xf numFmtId="2" fontId="27" fillId="3" borderId="0" xfId="0" applyNumberFormat="1" applyFont="1" applyFill="1" applyBorder="1" applyAlignment="1">
      <alignment horizontal="left" vertical="center" wrapText="1"/>
    </xf>
    <xf numFmtId="2" fontId="32" fillId="3" borderId="0" xfId="0" applyNumberFormat="1" applyFont="1" applyFill="1" applyBorder="1" applyAlignment="1">
      <alignment horizontal="center" vertical="center" wrapText="1"/>
    </xf>
    <xf numFmtId="2" fontId="32" fillId="3" borderId="0" xfId="0" applyNumberFormat="1" applyFont="1" applyFill="1" applyBorder="1"/>
    <xf numFmtId="2" fontId="28" fillId="3" borderId="0" xfId="0" applyNumberFormat="1" applyFont="1" applyFill="1" applyAlignment="1">
      <alignment horizontal="left" vertical="center" wrapText="1"/>
    </xf>
    <xf numFmtId="2" fontId="32" fillId="3" borderId="0" xfId="0" applyNumberFormat="1" applyFont="1" applyFill="1" applyAlignment="1">
      <alignment horizontal="left" vertical="center" wrapText="1"/>
    </xf>
    <xf numFmtId="2" fontId="32" fillId="3" borderId="0" xfId="0" applyNumberFormat="1" applyFont="1" applyFill="1"/>
    <xf numFmtId="2" fontId="27" fillId="3" borderId="26" xfId="0" applyNumberFormat="1" applyFont="1" applyFill="1" applyBorder="1" applyAlignment="1">
      <alignment horizontal="center" vertical="center" wrapText="1"/>
    </xf>
    <xf numFmtId="2" fontId="27" fillId="3" borderId="27" xfId="0" applyNumberFormat="1" applyFont="1" applyFill="1" applyBorder="1" applyAlignment="1">
      <alignment horizontal="center" vertical="center" wrapText="1"/>
    </xf>
    <xf numFmtId="2" fontId="32" fillId="3" borderId="40" xfId="0" applyNumberFormat="1" applyFont="1" applyFill="1" applyBorder="1" applyAlignment="1">
      <alignment horizontal="left" vertical="center" wrapText="1"/>
    </xf>
    <xf numFmtId="2" fontId="32" fillId="3" borderId="29" xfId="0" applyNumberFormat="1" applyFont="1" applyFill="1" applyBorder="1"/>
    <xf numFmtId="2" fontId="32" fillId="3" borderId="30" xfId="0" applyNumberFormat="1" applyFont="1" applyFill="1" applyBorder="1"/>
    <xf numFmtId="2" fontId="32" fillId="3" borderId="41" xfId="0" applyNumberFormat="1" applyFont="1" applyFill="1" applyBorder="1"/>
    <xf numFmtId="2" fontId="32" fillId="3" borderId="42" xfId="0" applyNumberFormat="1" applyFont="1" applyFill="1" applyBorder="1" applyAlignment="1">
      <alignment horizontal="left" vertical="center" wrapText="1"/>
    </xf>
    <xf numFmtId="2" fontId="32" fillId="3" borderId="36" xfId="0" applyNumberFormat="1" applyFont="1" applyFill="1" applyBorder="1" applyAlignment="1">
      <alignment horizontal="left" vertical="center" wrapText="1"/>
    </xf>
    <xf numFmtId="2" fontId="32" fillId="3" borderId="43" xfId="0" applyNumberFormat="1" applyFont="1" applyFill="1" applyBorder="1"/>
    <xf numFmtId="2" fontId="32" fillId="3" borderId="0" xfId="0" applyNumberFormat="1" applyFont="1" applyFill="1" applyBorder="1" applyAlignment="1">
      <alignment horizontal="left" vertical="center" wrapText="1"/>
    </xf>
    <xf numFmtId="2" fontId="17" fillId="3" borderId="0" xfId="0" applyNumberFormat="1" applyFont="1" applyFill="1" applyBorder="1"/>
    <xf numFmtId="2" fontId="27" fillId="3" borderId="46" xfId="0" applyNumberFormat="1" applyFont="1" applyFill="1" applyBorder="1" applyAlignment="1">
      <alignment horizontal="center" vertical="center" wrapText="1"/>
    </xf>
    <xf numFmtId="2" fontId="32" fillId="3" borderId="51" xfId="0" applyNumberFormat="1" applyFont="1" applyFill="1" applyBorder="1"/>
    <xf numFmtId="2" fontId="32" fillId="3" borderId="52" xfId="0" applyNumberFormat="1" applyFont="1" applyFill="1" applyBorder="1"/>
    <xf numFmtId="2" fontId="32" fillId="3" borderId="21" xfId="0" applyNumberFormat="1" applyFont="1" applyFill="1" applyBorder="1"/>
    <xf numFmtId="2" fontId="32" fillId="3" borderId="48" xfId="0" applyNumberFormat="1" applyFont="1" applyFill="1" applyBorder="1"/>
    <xf numFmtId="2" fontId="32" fillId="3" borderId="1" xfId="0" applyNumberFormat="1" applyFont="1" applyFill="1" applyBorder="1"/>
    <xf numFmtId="2" fontId="32" fillId="3" borderId="44" xfId="0" applyNumberFormat="1" applyFont="1" applyFill="1" applyBorder="1"/>
    <xf numFmtId="2" fontId="32" fillId="3" borderId="45" xfId="0" applyNumberFormat="1" applyFont="1" applyFill="1" applyBorder="1" applyAlignment="1">
      <alignment horizontal="center" vertical="center" wrapText="1"/>
    </xf>
    <xf numFmtId="2" fontId="32" fillId="3" borderId="46" xfId="0" applyNumberFormat="1" applyFont="1" applyFill="1" applyBorder="1"/>
    <xf numFmtId="2" fontId="32" fillId="3" borderId="47" xfId="0" applyNumberFormat="1" applyFont="1" applyFill="1" applyBorder="1"/>
    <xf numFmtId="2" fontId="32" fillId="3" borderId="9" xfId="0" applyNumberFormat="1" applyFont="1" applyFill="1" applyBorder="1" applyAlignment="1">
      <alignment horizontal="left" vertical="center" wrapText="1"/>
    </xf>
    <xf numFmtId="2" fontId="32" fillId="3" borderId="9" xfId="0" applyNumberFormat="1" applyFont="1" applyFill="1" applyBorder="1"/>
    <xf numFmtId="0" fontId="42" fillId="0" borderId="1" xfId="0" applyFont="1" applyBorder="1"/>
    <xf numFmtId="0" fontId="16" fillId="0" borderId="0" xfId="0" applyFont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4" fillId="4" borderId="56" xfId="0" applyFont="1" applyFill="1" applyBorder="1" applyAlignment="1">
      <alignment horizontal="center" vertical="center" wrapText="1"/>
    </xf>
    <xf numFmtId="0" fontId="4" fillId="4" borderId="57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4" borderId="53" xfId="0" applyFont="1" applyFill="1" applyBorder="1" applyAlignment="1">
      <alignment horizontal="center" vertical="center" wrapText="1"/>
    </xf>
    <xf numFmtId="0" fontId="4" fillId="4" borderId="54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54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13" fillId="4" borderId="88" xfId="0" applyFont="1" applyFill="1" applyBorder="1" applyAlignment="1">
      <alignment horizontal="center" vertical="center" wrapText="1"/>
    </xf>
    <xf numFmtId="0" fontId="13" fillId="4" borderId="90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/>
    </xf>
    <xf numFmtId="0" fontId="13" fillId="4" borderId="38" xfId="0" applyFont="1" applyFill="1" applyBorder="1" applyAlignment="1">
      <alignment horizontal="center" vertical="center" wrapText="1"/>
    </xf>
    <xf numFmtId="0" fontId="13" fillId="4" borderId="53" xfId="0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0" fillId="0" borderId="22" xfId="0" applyBorder="1" applyAlignment="1"/>
    <xf numFmtId="0" fontId="0" fillId="0" borderId="21" xfId="0" applyBorder="1" applyAlignment="1"/>
    <xf numFmtId="0" fontId="29" fillId="0" borderId="0" xfId="0" applyFont="1" applyAlignment="1">
      <alignment horizontal="center"/>
    </xf>
    <xf numFmtId="0" fontId="16" fillId="0" borderId="0" xfId="0" applyFont="1" applyAlignment="1">
      <alignment horizontal="right" vertical="center" wrapText="1"/>
    </xf>
    <xf numFmtId="0" fontId="0" fillId="0" borderId="0" xfId="0" applyAlignment="1"/>
    <xf numFmtId="0" fontId="27" fillId="4" borderId="53" xfId="0" applyFont="1" applyFill="1" applyBorder="1" applyAlignment="1">
      <alignment horizontal="center" vertical="center"/>
    </xf>
    <xf numFmtId="0" fontId="27" fillId="4" borderId="54" xfId="0" applyFont="1" applyFill="1" applyBorder="1" applyAlignment="1">
      <alignment horizontal="center" vertical="center"/>
    </xf>
    <xf numFmtId="0" fontId="27" fillId="4" borderId="38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0" fillId="4" borderId="38" xfId="0" applyFont="1" applyFill="1" applyBorder="1" applyAlignment="1">
      <alignment horizontal="center" vertical="center" wrapText="1"/>
    </xf>
    <xf numFmtId="0" fontId="20" fillId="4" borderId="53" xfId="0" applyFont="1" applyFill="1" applyBorder="1" applyAlignment="1">
      <alignment horizontal="center" vertical="center" wrapText="1"/>
    </xf>
    <xf numFmtId="0" fontId="0" fillId="4" borderId="54" xfId="0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/>
    <xf numFmtId="0" fontId="21" fillId="5" borderId="58" xfId="0" applyFont="1" applyFill="1" applyBorder="1" applyAlignment="1">
      <alignment horizontal="left"/>
    </xf>
    <xf numFmtId="0" fontId="21" fillId="5" borderId="57" xfId="0" applyFont="1" applyFill="1" applyBorder="1" applyAlignment="1">
      <alignment horizontal="left"/>
    </xf>
    <xf numFmtId="0" fontId="0" fillId="5" borderId="57" xfId="0" applyFill="1" applyBorder="1" applyAlignment="1"/>
    <xf numFmtId="0" fontId="27" fillId="4" borderId="38" xfId="0" applyFont="1" applyFill="1" applyBorder="1" applyAlignment="1">
      <alignment horizontal="center" vertical="justify" wrapText="1"/>
    </xf>
    <xf numFmtId="0" fontId="27" fillId="4" borderId="53" xfId="0" applyFont="1" applyFill="1" applyBorder="1" applyAlignment="1">
      <alignment horizontal="center" vertical="justify" wrapText="1"/>
    </xf>
    <xf numFmtId="0" fontId="27" fillId="4" borderId="54" xfId="0" applyFont="1" applyFill="1" applyBorder="1" applyAlignment="1">
      <alignment horizontal="center" vertical="justify" wrapText="1"/>
    </xf>
    <xf numFmtId="0" fontId="27" fillId="0" borderId="57" xfId="0" applyFont="1" applyBorder="1" applyAlignment="1">
      <alignment vertical="center" wrapText="1"/>
    </xf>
    <xf numFmtId="0" fontId="32" fillId="0" borderId="7" xfId="0" applyFont="1" applyFill="1" applyBorder="1"/>
    <xf numFmtId="0" fontId="32" fillId="0" borderId="0" xfId="0" applyFont="1" applyFill="1" applyBorder="1"/>
    <xf numFmtId="0" fontId="27" fillId="4" borderId="92" xfId="0" applyFont="1" applyFill="1" applyBorder="1" applyAlignment="1">
      <alignment horizontal="center" vertical="center" wrapText="1"/>
    </xf>
    <xf numFmtId="0" fontId="27" fillId="4" borderId="93" xfId="0" applyFont="1" applyFill="1" applyBorder="1" applyAlignment="1">
      <alignment horizontal="center" vertical="center" wrapText="1"/>
    </xf>
    <xf numFmtId="0" fontId="27" fillId="4" borderId="58" xfId="0" applyFont="1" applyFill="1" applyBorder="1" applyAlignment="1">
      <alignment horizontal="center" wrapText="1"/>
    </xf>
    <xf numFmtId="0" fontId="27" fillId="4" borderId="57" xfId="0" applyFont="1" applyFill="1" applyBorder="1" applyAlignment="1">
      <alignment horizontal="center" wrapText="1"/>
    </xf>
    <xf numFmtId="0" fontId="27" fillId="4" borderId="38" xfId="0" applyFont="1" applyFill="1" applyBorder="1" applyAlignment="1">
      <alignment horizontal="center" vertical="center" wrapText="1"/>
    </xf>
    <xf numFmtId="0" fontId="27" fillId="4" borderId="53" xfId="0" applyFont="1" applyFill="1" applyBorder="1" applyAlignment="1">
      <alignment horizontal="center" vertical="center" wrapText="1"/>
    </xf>
    <xf numFmtId="0" fontId="27" fillId="4" borderId="54" xfId="0" applyFont="1" applyFill="1" applyBorder="1" applyAlignment="1">
      <alignment horizontal="center" vertical="center" wrapText="1"/>
    </xf>
    <xf numFmtId="0" fontId="21" fillId="4" borderId="38" xfId="0" applyFont="1" applyFill="1" applyBorder="1" applyAlignment="1">
      <alignment horizontal="center" vertical="center" wrapText="1"/>
    </xf>
    <xf numFmtId="0" fontId="21" fillId="4" borderId="53" xfId="0" applyFont="1" applyFill="1" applyBorder="1" applyAlignment="1">
      <alignment horizontal="center" vertical="center" wrapText="1"/>
    </xf>
    <xf numFmtId="0" fontId="21" fillId="4" borderId="54" xfId="0" applyFont="1" applyFill="1" applyBorder="1" applyAlignment="1">
      <alignment horizontal="center" vertical="center" wrapText="1"/>
    </xf>
    <xf numFmtId="2" fontId="32" fillId="3" borderId="1" xfId="0" applyNumberFormat="1" applyFont="1" applyFill="1" applyBorder="1" applyAlignment="1">
      <alignment horizontal="center" vertical="center" wrapText="1"/>
    </xf>
    <xf numFmtId="2" fontId="32" fillId="3" borderId="59" xfId="0" applyNumberFormat="1" applyFont="1" applyFill="1" applyBorder="1" applyAlignment="1">
      <alignment horizontal="center" vertical="center" wrapText="1"/>
    </xf>
    <xf numFmtId="2" fontId="32" fillId="3" borderId="60" xfId="0" applyNumberFormat="1" applyFont="1" applyFill="1" applyBorder="1" applyAlignment="1">
      <alignment horizontal="center" vertical="center" wrapText="1"/>
    </xf>
    <xf numFmtId="2" fontId="32" fillId="3" borderId="61" xfId="0" applyNumberFormat="1" applyFont="1" applyFill="1" applyBorder="1" applyAlignment="1">
      <alignment horizontal="center" vertical="center" wrapText="1"/>
    </xf>
    <xf numFmtId="2" fontId="32" fillId="3" borderId="62" xfId="0" applyNumberFormat="1" applyFont="1" applyFill="1" applyBorder="1" applyAlignment="1">
      <alignment horizontal="center" vertical="center" wrapText="1"/>
    </xf>
    <xf numFmtId="2" fontId="32" fillId="3" borderId="63" xfId="0" applyNumberFormat="1" applyFont="1" applyFill="1" applyBorder="1" applyAlignment="1">
      <alignment horizontal="center" vertical="center" wrapText="1"/>
    </xf>
    <xf numFmtId="2" fontId="32" fillId="3" borderId="64" xfId="0" applyNumberFormat="1" applyFont="1" applyFill="1" applyBorder="1" applyAlignment="1">
      <alignment horizontal="center" vertical="center" wrapText="1"/>
    </xf>
    <xf numFmtId="2" fontId="32" fillId="3" borderId="65" xfId="0" applyNumberFormat="1" applyFont="1" applyFill="1" applyBorder="1" applyAlignment="1">
      <alignment horizontal="center" vertical="center" wrapText="1"/>
    </xf>
    <xf numFmtId="2" fontId="32" fillId="3" borderId="66" xfId="0" applyNumberFormat="1" applyFont="1" applyFill="1" applyBorder="1" applyAlignment="1">
      <alignment horizontal="center" vertical="center" wrapText="1"/>
    </xf>
    <xf numFmtId="2" fontId="27" fillId="3" borderId="0" xfId="0" applyNumberFormat="1" applyFont="1" applyFill="1" applyBorder="1" applyAlignment="1">
      <alignment horizontal="center" vertical="center" wrapText="1"/>
    </xf>
    <xf numFmtId="2" fontId="27" fillId="3" borderId="66" xfId="0" applyNumberFormat="1" applyFont="1" applyFill="1" applyBorder="1" applyAlignment="1">
      <alignment horizontal="center" vertical="center" wrapText="1"/>
    </xf>
    <xf numFmtId="2" fontId="27" fillId="3" borderId="67" xfId="0" applyNumberFormat="1" applyFont="1" applyFill="1" applyBorder="1" applyAlignment="1">
      <alignment horizontal="center" vertical="center" wrapText="1"/>
    </xf>
    <xf numFmtId="2" fontId="27" fillId="3" borderId="68" xfId="0" applyNumberFormat="1" applyFont="1" applyFill="1" applyBorder="1" applyAlignment="1">
      <alignment horizontal="center" vertical="center" wrapText="1"/>
    </xf>
    <xf numFmtId="2" fontId="27" fillId="3" borderId="69" xfId="0" applyNumberFormat="1" applyFont="1" applyFill="1" applyBorder="1" applyAlignment="1">
      <alignment horizontal="center" vertical="center" wrapText="1"/>
    </xf>
    <xf numFmtId="2" fontId="27" fillId="3" borderId="73" xfId="0" applyNumberFormat="1" applyFont="1" applyFill="1" applyBorder="1" applyAlignment="1">
      <alignment horizontal="center" vertical="center" wrapText="1"/>
    </xf>
    <xf numFmtId="2" fontId="27" fillId="3" borderId="74" xfId="0" applyNumberFormat="1" applyFont="1" applyFill="1" applyBorder="1" applyAlignment="1">
      <alignment horizontal="center" vertical="center" wrapText="1"/>
    </xf>
    <xf numFmtId="2" fontId="27" fillId="3" borderId="64" xfId="0" applyNumberFormat="1" applyFont="1" applyFill="1" applyBorder="1" applyAlignment="1">
      <alignment horizontal="center" vertical="center" wrapText="1"/>
    </xf>
    <xf numFmtId="2" fontId="27" fillId="3" borderId="65" xfId="0" applyNumberFormat="1" applyFont="1" applyFill="1" applyBorder="1" applyAlignment="1">
      <alignment horizontal="center" vertical="center" wrapText="1"/>
    </xf>
    <xf numFmtId="2" fontId="27" fillId="3" borderId="59" xfId="0" applyNumberFormat="1" applyFont="1" applyFill="1" applyBorder="1" applyAlignment="1">
      <alignment horizontal="center" vertical="center" wrapText="1"/>
    </xf>
    <xf numFmtId="2" fontId="27" fillId="3" borderId="60" xfId="0" applyNumberFormat="1" applyFont="1" applyFill="1" applyBorder="1" applyAlignment="1">
      <alignment horizontal="center" vertical="center" wrapText="1"/>
    </xf>
    <xf numFmtId="2" fontId="27" fillId="3" borderId="70" xfId="0" applyNumberFormat="1" applyFont="1" applyFill="1" applyBorder="1" applyAlignment="1">
      <alignment horizontal="center" vertical="center" wrapText="1"/>
    </xf>
    <xf numFmtId="2" fontId="27" fillId="3" borderId="71" xfId="0" applyNumberFormat="1" applyFont="1" applyFill="1" applyBorder="1" applyAlignment="1">
      <alignment horizontal="center" vertical="center" wrapText="1"/>
    </xf>
    <xf numFmtId="0" fontId="27" fillId="4" borderId="82" xfId="0" applyFont="1" applyFill="1" applyBorder="1" applyAlignment="1">
      <alignment horizontal="center" vertical="center" wrapText="1"/>
    </xf>
    <xf numFmtId="0" fontId="27" fillId="4" borderId="78" xfId="0" applyFont="1" applyFill="1" applyBorder="1" applyAlignment="1">
      <alignment horizontal="center" vertical="center" wrapText="1"/>
    </xf>
    <xf numFmtId="0" fontId="27" fillId="4" borderId="83" xfId="0" applyFont="1" applyFill="1" applyBorder="1" applyAlignment="1">
      <alignment horizontal="center" vertical="center" wrapText="1"/>
    </xf>
    <xf numFmtId="0" fontId="27" fillId="4" borderId="76" xfId="0" applyFont="1" applyFill="1" applyBorder="1" applyAlignment="1">
      <alignment horizontal="center" vertical="center" wrapText="1"/>
    </xf>
    <xf numFmtId="0" fontId="27" fillId="4" borderId="71" xfId="0" applyFont="1" applyFill="1" applyBorder="1" applyAlignment="1">
      <alignment horizontal="center" vertical="center" wrapText="1"/>
    </xf>
    <xf numFmtId="0" fontId="27" fillId="4" borderId="72" xfId="0" applyFont="1" applyFill="1" applyBorder="1" applyAlignment="1">
      <alignment horizontal="center" vertical="center" wrapText="1"/>
    </xf>
    <xf numFmtId="0" fontId="27" fillId="4" borderId="22" xfId="0" applyFont="1" applyFill="1" applyBorder="1" applyAlignment="1">
      <alignment horizontal="center" vertical="center" wrapText="1"/>
    </xf>
    <xf numFmtId="0" fontId="27" fillId="4" borderId="69" xfId="0" applyFont="1" applyFill="1" applyBorder="1" applyAlignment="1">
      <alignment horizontal="center" vertical="center" wrapText="1"/>
    </xf>
    <xf numFmtId="0" fontId="27" fillId="4" borderId="77" xfId="0" applyFont="1" applyFill="1" applyBorder="1" applyAlignment="1">
      <alignment horizontal="center" vertical="center" wrapText="1"/>
    </xf>
    <xf numFmtId="0" fontId="27" fillId="4" borderId="26" xfId="0" applyFont="1" applyFill="1" applyBorder="1" applyAlignment="1">
      <alignment horizontal="center" vertical="center" wrapText="1"/>
    </xf>
    <xf numFmtId="0" fontId="27" fillId="4" borderId="88" xfId="0" applyFont="1" applyFill="1" applyBorder="1" applyAlignment="1">
      <alignment horizontal="center" vertical="center" wrapText="1"/>
    </xf>
    <xf numFmtId="0" fontId="27" fillId="4" borderId="60" xfId="0" applyFont="1" applyFill="1" applyBorder="1" applyAlignment="1">
      <alignment horizontal="center" vertical="center" wrapText="1"/>
    </xf>
    <xf numFmtId="0" fontId="27" fillId="4" borderId="84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right"/>
    </xf>
    <xf numFmtId="2" fontId="27" fillId="3" borderId="76" xfId="0" applyNumberFormat="1" applyFont="1" applyFill="1" applyBorder="1" applyAlignment="1">
      <alignment horizontal="center" vertical="center" wrapText="1"/>
    </xf>
    <xf numFmtId="2" fontId="27" fillId="3" borderId="72" xfId="0" applyNumberFormat="1" applyFont="1" applyFill="1" applyBorder="1" applyAlignment="1">
      <alignment horizontal="center" vertical="center" wrapText="1"/>
    </xf>
    <xf numFmtId="2" fontId="27" fillId="3" borderId="77" xfId="0" applyNumberFormat="1" applyFont="1" applyFill="1" applyBorder="1" applyAlignment="1">
      <alignment horizontal="center" vertical="center" wrapText="1"/>
    </xf>
    <xf numFmtId="2" fontId="27" fillId="3" borderId="78" xfId="0" applyNumberFormat="1" applyFont="1" applyFill="1" applyBorder="1" applyAlignment="1">
      <alignment horizontal="center" vertical="center" wrapText="1"/>
    </xf>
    <xf numFmtId="2" fontId="27" fillId="3" borderId="26" xfId="0" applyNumberFormat="1" applyFont="1" applyFill="1" applyBorder="1" applyAlignment="1">
      <alignment horizontal="center" vertical="center" wrapText="1"/>
    </xf>
    <xf numFmtId="0" fontId="17" fillId="3" borderId="75" xfId="0" applyFont="1" applyFill="1" applyBorder="1" applyAlignment="1">
      <alignment horizontal="center" vertical="top" wrapText="1"/>
    </xf>
    <xf numFmtId="0" fontId="27" fillId="3" borderId="0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 wrapText="1"/>
    </xf>
    <xf numFmtId="2" fontId="27" fillId="3" borderId="79" xfId="0" applyNumberFormat="1" applyFont="1" applyFill="1" applyBorder="1" applyAlignment="1">
      <alignment horizontal="center" vertical="center" wrapText="1"/>
    </xf>
    <xf numFmtId="2" fontId="27" fillId="3" borderId="80" xfId="0" applyNumberFormat="1" applyFont="1" applyFill="1" applyBorder="1" applyAlignment="1">
      <alignment horizontal="center" vertical="center" wrapText="1"/>
    </xf>
    <xf numFmtId="2" fontId="27" fillId="3" borderId="81" xfId="0" applyNumberFormat="1" applyFont="1" applyFill="1" applyBorder="1" applyAlignment="1">
      <alignment horizontal="center" vertical="center" wrapText="1"/>
    </xf>
    <xf numFmtId="2" fontId="27" fillId="3" borderId="82" xfId="0" applyNumberFormat="1" applyFont="1" applyFill="1" applyBorder="1" applyAlignment="1">
      <alignment horizontal="center" vertical="center" wrapText="1"/>
    </xf>
    <xf numFmtId="2" fontId="27" fillId="3" borderId="83" xfId="0" applyNumberFormat="1" applyFont="1" applyFill="1" applyBorder="1" applyAlignment="1">
      <alignment horizontal="center" vertical="center" wrapText="1"/>
    </xf>
    <xf numFmtId="2" fontId="27" fillId="3" borderId="22" xfId="0" applyNumberFormat="1" applyFont="1" applyFill="1" applyBorder="1" applyAlignment="1">
      <alignment horizontal="center" vertical="center" wrapText="1"/>
    </xf>
    <xf numFmtId="2" fontId="27" fillId="3" borderId="88" xfId="0" applyNumberFormat="1" applyFont="1" applyFill="1" applyBorder="1" applyAlignment="1">
      <alignment horizontal="center" vertical="center" wrapText="1"/>
    </xf>
    <xf numFmtId="2" fontId="27" fillId="3" borderId="84" xfId="0" applyNumberFormat="1" applyFont="1" applyFill="1" applyBorder="1" applyAlignment="1">
      <alignment horizontal="center" vertical="center" wrapText="1"/>
    </xf>
    <xf numFmtId="2" fontId="27" fillId="3" borderId="53" xfId="0" applyNumberFormat="1" applyFont="1" applyFill="1" applyBorder="1" applyAlignment="1">
      <alignment horizontal="center" vertical="center" wrapText="1"/>
    </xf>
    <xf numFmtId="0" fontId="27" fillId="4" borderId="85" xfId="0" applyFont="1" applyFill="1" applyBorder="1" applyAlignment="1">
      <alignment horizontal="center" vertical="center" wrapText="1"/>
    </xf>
    <xf numFmtId="0" fontId="27" fillId="4" borderId="86" xfId="0" applyFont="1" applyFill="1" applyBorder="1" applyAlignment="1">
      <alignment horizontal="center" vertical="center" wrapText="1"/>
    </xf>
    <xf numFmtId="0" fontId="27" fillId="4" borderId="87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 wrapText="1"/>
    </xf>
    <xf numFmtId="0" fontId="11" fillId="4" borderId="5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1" fillId="4" borderId="56" xfId="0" applyFont="1" applyFill="1" applyBorder="1" applyAlignment="1">
      <alignment horizontal="center" vertical="center" wrapText="1"/>
    </xf>
    <xf numFmtId="0" fontId="11" fillId="4" borderId="88" xfId="0" applyFont="1" applyFill="1" applyBorder="1" applyAlignment="1">
      <alignment horizontal="center" vertical="center" wrapText="1"/>
    </xf>
    <xf numFmtId="0" fontId="11" fillId="4" borderId="89" xfId="0" applyFont="1" applyFill="1" applyBorder="1" applyAlignment="1">
      <alignment horizontal="center" vertical="center" wrapText="1"/>
    </xf>
    <xf numFmtId="0" fontId="11" fillId="4" borderId="9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4" borderId="57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4" borderId="53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/>
    </xf>
    <xf numFmtId="0" fontId="36" fillId="0" borderId="2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1" xfId="0" applyFont="1" applyBorder="1"/>
    <xf numFmtId="0" fontId="32" fillId="3" borderId="1" xfId="0" applyFont="1" applyFill="1" applyBorder="1" applyAlignment="1">
      <alignment horizontal="center" vertical="center" wrapText="1"/>
    </xf>
    <xf numFmtId="0" fontId="32" fillId="3" borderId="64" xfId="0" applyFont="1" applyFill="1" applyBorder="1" applyAlignment="1">
      <alignment horizontal="center" vertical="center" wrapText="1"/>
    </xf>
    <xf numFmtId="0" fontId="32" fillId="3" borderId="65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4" borderId="22" xfId="0" applyFont="1" applyFill="1" applyBorder="1" applyAlignment="1">
      <alignment horizontal="center" vertical="center" wrapText="1"/>
    </xf>
    <xf numFmtId="0" fontId="35" fillId="4" borderId="21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indexed="50"/>
  </sheetPr>
  <dimension ref="A1:J166"/>
  <sheetViews>
    <sheetView view="pageBreakPreview" topLeftCell="A142" zoomScale="75" zoomScaleNormal="75" workbookViewId="0">
      <selection activeCell="H165" sqref="H165"/>
    </sheetView>
  </sheetViews>
  <sheetFormatPr defaultRowHeight="12.75" x14ac:dyDescent="0.2"/>
  <cols>
    <col min="1" max="1" width="74.7109375" customWidth="1"/>
    <col min="2" max="2" width="15.140625" customWidth="1"/>
    <col min="3" max="3" width="13.85546875" customWidth="1"/>
    <col min="4" max="4" width="16.42578125" customWidth="1"/>
    <col min="5" max="5" width="15.85546875" customWidth="1"/>
    <col min="6" max="6" width="16.140625" customWidth="1"/>
    <col min="7" max="7" width="17.140625" customWidth="1"/>
    <col min="8" max="8" width="15.140625" customWidth="1"/>
    <col min="9" max="9" width="13" bestFit="1" customWidth="1"/>
  </cols>
  <sheetData>
    <row r="1" spans="1:9" ht="37.15" customHeight="1" x14ac:dyDescent="0.2">
      <c r="A1" s="333" t="s">
        <v>674</v>
      </c>
      <c r="B1" s="333"/>
      <c r="C1" s="333"/>
      <c r="D1" s="333"/>
      <c r="E1" s="333"/>
      <c r="F1" s="333"/>
      <c r="G1" s="333"/>
      <c r="H1" s="321" t="s">
        <v>83</v>
      </c>
      <c r="I1" s="321"/>
    </row>
    <row r="2" spans="1:9" ht="39" customHeight="1" x14ac:dyDescent="0.2">
      <c r="A2" s="100"/>
      <c r="B2" s="100"/>
      <c r="C2" s="100"/>
      <c r="D2" s="100"/>
      <c r="E2" s="100"/>
      <c r="F2" s="100"/>
      <c r="H2" s="322" t="s">
        <v>620</v>
      </c>
      <c r="I2" s="322"/>
    </row>
    <row r="3" spans="1:9" ht="14.25" customHeight="1" x14ac:dyDescent="0.2">
      <c r="A3" s="1"/>
      <c r="B3" s="2"/>
      <c r="C3" s="1"/>
      <c r="D3" s="1"/>
      <c r="E3" s="18"/>
      <c r="F3" s="18"/>
      <c r="G3" s="18"/>
    </row>
    <row r="4" spans="1:9" ht="51" customHeight="1" x14ac:dyDescent="0.2">
      <c r="A4" s="326" t="s">
        <v>638</v>
      </c>
      <c r="B4" s="326"/>
      <c r="C4" s="326"/>
      <c r="D4" s="326"/>
      <c r="E4" s="326"/>
      <c r="F4" s="326"/>
      <c r="G4" s="326"/>
      <c r="H4" s="326"/>
      <c r="I4" s="326"/>
    </row>
    <row r="5" spans="1:9" ht="14.25" customHeight="1" x14ac:dyDescent="0.2">
      <c r="A5" s="11"/>
      <c r="B5" s="11"/>
      <c r="C5" s="11"/>
      <c r="D5" s="11"/>
      <c r="E5" s="11"/>
      <c r="F5" s="11"/>
      <c r="G5" s="11"/>
    </row>
    <row r="6" spans="1:9" ht="21" customHeight="1" x14ac:dyDescent="0.2">
      <c r="A6" s="323" t="s">
        <v>10</v>
      </c>
      <c r="B6" s="330" t="s">
        <v>11</v>
      </c>
      <c r="C6" s="323" t="s">
        <v>614</v>
      </c>
      <c r="D6" s="323" t="s">
        <v>623</v>
      </c>
      <c r="E6" s="323" t="s">
        <v>622</v>
      </c>
      <c r="F6" s="319" t="s">
        <v>86</v>
      </c>
      <c r="G6" s="320"/>
      <c r="H6" s="320"/>
      <c r="I6" s="329"/>
    </row>
    <row r="7" spans="1:9" ht="33" customHeight="1" x14ac:dyDescent="0.2">
      <c r="A7" s="324"/>
      <c r="B7" s="331"/>
      <c r="C7" s="324"/>
      <c r="D7" s="324"/>
      <c r="E7" s="324"/>
      <c r="F7" s="319" t="s">
        <v>610</v>
      </c>
      <c r="G7" s="320"/>
      <c r="H7" s="327" t="s">
        <v>615</v>
      </c>
      <c r="I7" s="327" t="s">
        <v>621</v>
      </c>
    </row>
    <row r="8" spans="1:9" ht="98.25" customHeight="1" x14ac:dyDescent="0.2">
      <c r="A8" s="325"/>
      <c r="B8" s="332"/>
      <c r="C8" s="325"/>
      <c r="D8" s="325"/>
      <c r="E8" s="325"/>
      <c r="F8" s="144" t="s">
        <v>624</v>
      </c>
      <c r="G8" s="145" t="s">
        <v>625</v>
      </c>
      <c r="H8" s="328"/>
      <c r="I8" s="328"/>
    </row>
    <row r="9" spans="1:9" ht="18.75" x14ac:dyDescent="0.2">
      <c r="A9" s="314" t="s">
        <v>12</v>
      </c>
      <c r="B9" s="315"/>
      <c r="C9" s="315"/>
      <c r="D9" s="315"/>
      <c r="E9" s="315"/>
      <c r="F9" s="315"/>
      <c r="G9" s="315"/>
      <c r="H9" s="315"/>
      <c r="I9" s="315"/>
    </row>
    <row r="10" spans="1:9" ht="39" x14ac:dyDescent="0.2">
      <c r="A10" s="21" t="s">
        <v>104</v>
      </c>
      <c r="B10" s="28" t="s">
        <v>13</v>
      </c>
      <c r="C10" s="29">
        <v>162631.81</v>
      </c>
      <c r="D10" s="29">
        <v>164215.35</v>
      </c>
      <c r="E10" s="159">
        <v>164910.20000000001</v>
      </c>
      <c r="F10" s="29">
        <v>171538.13</v>
      </c>
      <c r="G10" s="30">
        <v>172309.6</v>
      </c>
      <c r="H10" s="29">
        <v>172443.02</v>
      </c>
      <c r="I10" s="30">
        <v>172448.1</v>
      </c>
    </row>
    <row r="11" spans="1:9" ht="18.75" x14ac:dyDescent="0.2">
      <c r="A11" s="74" t="s">
        <v>14</v>
      </c>
      <c r="B11" s="43"/>
      <c r="C11" s="44"/>
      <c r="D11" s="44"/>
      <c r="E11" s="44"/>
      <c r="F11" s="44"/>
      <c r="G11" s="45"/>
      <c r="H11" s="44"/>
      <c r="I11" s="45"/>
    </row>
    <row r="12" spans="1:9" ht="37.5" x14ac:dyDescent="0.2">
      <c r="A12" s="47" t="s">
        <v>219</v>
      </c>
      <c r="B12" s="32" t="s">
        <v>13</v>
      </c>
      <c r="C12" s="33"/>
      <c r="D12" s="33"/>
      <c r="E12" s="33"/>
      <c r="F12" s="33"/>
      <c r="G12" s="34"/>
      <c r="H12" s="33"/>
      <c r="I12" s="34"/>
    </row>
    <row r="13" spans="1:9" ht="37.5" x14ac:dyDescent="0.2">
      <c r="A13" s="48" t="s">
        <v>220</v>
      </c>
      <c r="B13" s="32" t="s">
        <v>13</v>
      </c>
      <c r="C13" s="33"/>
      <c r="D13" s="33"/>
      <c r="E13" s="33"/>
      <c r="F13" s="33"/>
      <c r="G13" s="34"/>
      <c r="H13" s="33"/>
      <c r="I13" s="34"/>
    </row>
    <row r="14" spans="1:9" ht="18.75" x14ac:dyDescent="0.2">
      <c r="A14" s="49" t="s">
        <v>221</v>
      </c>
      <c r="B14" s="32" t="s">
        <v>13</v>
      </c>
      <c r="C14" s="33"/>
      <c r="D14" s="33"/>
      <c r="E14" s="33"/>
      <c r="F14" s="33"/>
      <c r="G14" s="34"/>
      <c r="H14" s="33"/>
      <c r="I14" s="34"/>
    </row>
    <row r="15" spans="1:9" ht="18.75" x14ac:dyDescent="0.2">
      <c r="A15" s="49" t="s">
        <v>222</v>
      </c>
      <c r="B15" s="32" t="s">
        <v>13</v>
      </c>
      <c r="C15" s="33"/>
      <c r="D15" s="33"/>
      <c r="E15" s="33"/>
      <c r="F15" s="33"/>
      <c r="G15" s="34"/>
      <c r="H15" s="33"/>
      <c r="I15" s="34"/>
    </row>
    <row r="16" spans="1:9" ht="18.75" x14ac:dyDescent="0.2">
      <c r="A16" s="49" t="s">
        <v>58</v>
      </c>
      <c r="B16" s="32" t="s">
        <v>13</v>
      </c>
      <c r="C16" s="33">
        <v>162332.1</v>
      </c>
      <c r="D16" s="33">
        <v>163843.57999999999</v>
      </c>
      <c r="E16" s="33">
        <v>164530.20000000001</v>
      </c>
      <c r="F16" s="33">
        <v>171150.2</v>
      </c>
      <c r="G16" s="34">
        <v>171920.3</v>
      </c>
      <c r="H16" s="33">
        <v>172050.1</v>
      </c>
      <c r="I16" s="34">
        <v>172050.1</v>
      </c>
    </row>
    <row r="17" spans="1:10" ht="18.75" x14ac:dyDescent="0.2">
      <c r="A17" s="49" t="s">
        <v>59</v>
      </c>
      <c r="B17" s="32" t="s">
        <v>13</v>
      </c>
      <c r="C17" s="33"/>
      <c r="D17" s="33"/>
      <c r="E17" s="33"/>
      <c r="F17" s="33"/>
      <c r="G17" s="34"/>
      <c r="H17" s="33"/>
      <c r="I17" s="34"/>
    </row>
    <row r="18" spans="1:10" ht="40.5" customHeight="1" x14ac:dyDescent="0.2">
      <c r="A18" s="48" t="s">
        <v>223</v>
      </c>
      <c r="B18" s="32" t="s">
        <v>13</v>
      </c>
      <c r="C18" s="33">
        <v>73.41</v>
      </c>
      <c r="D18" s="33">
        <v>110.35</v>
      </c>
      <c r="E18" s="33">
        <v>114.76</v>
      </c>
      <c r="F18" s="33">
        <v>119.35</v>
      </c>
      <c r="G18" s="34">
        <v>119.35</v>
      </c>
      <c r="H18" s="33">
        <v>124.13</v>
      </c>
      <c r="I18" s="34">
        <v>129.09</v>
      </c>
    </row>
    <row r="19" spans="1:10" ht="37.5" customHeight="1" x14ac:dyDescent="0.2">
      <c r="A19" s="47" t="s">
        <v>224</v>
      </c>
      <c r="B19" s="32" t="s">
        <v>13</v>
      </c>
      <c r="C19" s="33">
        <v>1.77</v>
      </c>
      <c r="D19" s="33">
        <v>2.48</v>
      </c>
      <c r="E19" s="33">
        <v>2.58</v>
      </c>
      <c r="F19" s="33">
        <v>2.68</v>
      </c>
      <c r="G19" s="34">
        <v>2.71</v>
      </c>
      <c r="H19" s="33">
        <v>2.79</v>
      </c>
      <c r="I19" s="34">
        <v>2.9</v>
      </c>
    </row>
    <row r="20" spans="1:10" ht="18.75" x14ac:dyDescent="0.2">
      <c r="A20" s="49" t="s">
        <v>19</v>
      </c>
      <c r="B20" s="32" t="s">
        <v>13</v>
      </c>
      <c r="C20" s="33"/>
      <c r="D20" s="33"/>
      <c r="E20" s="33"/>
      <c r="F20" s="33"/>
      <c r="G20" s="34"/>
      <c r="H20" s="33"/>
      <c r="I20" s="34"/>
    </row>
    <row r="21" spans="1:10" ht="37.5" x14ac:dyDescent="0.2">
      <c r="A21" s="47" t="s">
        <v>225</v>
      </c>
      <c r="B21" s="32" t="s">
        <v>13</v>
      </c>
      <c r="C21" s="33">
        <v>182.02</v>
      </c>
      <c r="D21" s="33">
        <v>210.6</v>
      </c>
      <c r="E21" s="33">
        <v>211.2</v>
      </c>
      <c r="F21" s="33">
        <v>212.1</v>
      </c>
      <c r="G21" s="34">
        <v>213.1</v>
      </c>
      <c r="H21" s="33">
        <v>210.3</v>
      </c>
      <c r="I21" s="34">
        <v>210.3</v>
      </c>
    </row>
    <row r="22" spans="1:10" ht="18.75" x14ac:dyDescent="0.2">
      <c r="A22" s="49" t="s">
        <v>308</v>
      </c>
      <c r="B22" s="32" t="s">
        <v>13</v>
      </c>
      <c r="C22" s="33"/>
      <c r="D22" s="33"/>
      <c r="E22" s="33"/>
      <c r="F22" s="33"/>
      <c r="G22" s="34"/>
      <c r="H22" s="33"/>
      <c r="I22" s="34"/>
    </row>
    <row r="23" spans="1:10" ht="18.75" x14ac:dyDescent="0.2">
      <c r="A23" s="49" t="s">
        <v>309</v>
      </c>
      <c r="B23" s="32" t="s">
        <v>13</v>
      </c>
      <c r="C23" s="33">
        <v>15.5</v>
      </c>
      <c r="D23" s="33">
        <v>19.8</v>
      </c>
      <c r="E23" s="33">
        <v>17.100000000000001</v>
      </c>
      <c r="F23" s="33">
        <v>19.100000000000001</v>
      </c>
      <c r="G23" s="34">
        <v>19.3</v>
      </c>
      <c r="H23" s="33">
        <v>20.9</v>
      </c>
      <c r="I23" s="34">
        <v>20.9</v>
      </c>
      <c r="J23" t="s">
        <v>675</v>
      </c>
    </row>
    <row r="24" spans="1:10" ht="18.75" x14ac:dyDescent="0.2">
      <c r="A24" s="49" t="s">
        <v>64</v>
      </c>
      <c r="B24" s="32" t="s">
        <v>13</v>
      </c>
      <c r="C24" s="33">
        <v>27.01</v>
      </c>
      <c r="D24" s="33">
        <v>28.54</v>
      </c>
      <c r="E24" s="33">
        <v>34.36</v>
      </c>
      <c r="F24" s="33">
        <v>34.700000000000003</v>
      </c>
      <c r="G24" s="34">
        <v>34.799999999999997</v>
      </c>
      <c r="H24" s="33">
        <v>34.799999999999997</v>
      </c>
      <c r="I24" s="34">
        <v>34.799999999999997</v>
      </c>
      <c r="J24" t="s">
        <v>675</v>
      </c>
    </row>
    <row r="25" spans="1:10" ht="58.5" x14ac:dyDescent="0.2">
      <c r="A25" s="21" t="s">
        <v>105</v>
      </c>
      <c r="B25" s="32" t="s">
        <v>13</v>
      </c>
      <c r="C25" s="33">
        <v>68.400000000000006</v>
      </c>
      <c r="D25" s="33">
        <v>69.099999999999994</v>
      </c>
      <c r="E25" s="33">
        <v>69.099999999999994</v>
      </c>
      <c r="F25" s="33">
        <v>69.099999999999994</v>
      </c>
      <c r="G25" s="34">
        <v>69.099999999999994</v>
      </c>
      <c r="H25" s="33">
        <v>69.099999999999994</v>
      </c>
      <c r="I25" s="34">
        <v>69.099999999999994</v>
      </c>
    </row>
    <row r="26" spans="1:10" ht="44.25" customHeight="1" x14ac:dyDescent="0.2">
      <c r="A26" s="71" t="s">
        <v>171</v>
      </c>
      <c r="B26" s="39" t="s">
        <v>13</v>
      </c>
      <c r="C26" s="98">
        <v>25502.2</v>
      </c>
      <c r="D26" s="98">
        <v>25720.3</v>
      </c>
      <c r="E26" s="98">
        <v>25610.2</v>
      </c>
      <c r="F26" s="98">
        <v>25710.3</v>
      </c>
      <c r="G26" s="41">
        <v>25600</v>
      </c>
      <c r="H26" s="98">
        <v>26030.1</v>
      </c>
      <c r="I26" s="41">
        <v>26120.400000000001</v>
      </c>
    </row>
    <row r="27" spans="1:10" ht="18.75" x14ac:dyDescent="0.2">
      <c r="A27" s="316" t="s">
        <v>17</v>
      </c>
      <c r="B27" s="317"/>
      <c r="C27" s="317"/>
      <c r="D27" s="317"/>
      <c r="E27" s="317"/>
      <c r="F27" s="317"/>
      <c r="G27" s="317"/>
      <c r="H27" s="317"/>
      <c r="I27" s="318"/>
    </row>
    <row r="28" spans="1:10" ht="18.75" x14ac:dyDescent="0.2">
      <c r="A28" s="72" t="s">
        <v>88</v>
      </c>
      <c r="B28" s="42"/>
      <c r="C28" s="42"/>
      <c r="D28" s="42"/>
      <c r="E28" s="42"/>
      <c r="F28" s="42"/>
      <c r="G28" s="42"/>
      <c r="H28" s="42"/>
      <c r="I28" s="42"/>
    </row>
    <row r="29" spans="1:10" ht="58.5" customHeight="1" x14ac:dyDescent="0.2">
      <c r="A29" s="52" t="s">
        <v>599</v>
      </c>
      <c r="B29" s="32" t="s">
        <v>13</v>
      </c>
      <c r="C29" s="35">
        <v>162871.29</v>
      </c>
      <c r="D29" s="35">
        <v>164215.35</v>
      </c>
      <c r="E29" s="35">
        <v>164910.20000000001</v>
      </c>
      <c r="F29" s="35">
        <v>171820.4</v>
      </c>
      <c r="G29" s="35">
        <v>172410.2</v>
      </c>
      <c r="H29" s="35">
        <v>172550.1</v>
      </c>
      <c r="I29" s="35">
        <v>172551.2</v>
      </c>
      <c r="J29" t="s">
        <v>675</v>
      </c>
    </row>
    <row r="30" spans="1:10" ht="18.75" x14ac:dyDescent="0.2">
      <c r="A30" s="52" t="s">
        <v>90</v>
      </c>
      <c r="B30" s="35" t="s">
        <v>15</v>
      </c>
      <c r="C30" s="35">
        <v>101.56</v>
      </c>
      <c r="D30" s="35">
        <v>100.83</v>
      </c>
      <c r="E30" s="35">
        <v>101.5</v>
      </c>
      <c r="F30" s="35">
        <v>104.36</v>
      </c>
      <c r="G30" s="35">
        <v>101.33</v>
      </c>
      <c r="H30" s="35">
        <v>100.01</v>
      </c>
      <c r="I30" s="35">
        <v>98.82</v>
      </c>
    </row>
    <row r="31" spans="1:10" ht="18.75" x14ac:dyDescent="0.2">
      <c r="A31" s="53" t="s">
        <v>30</v>
      </c>
      <c r="B31" s="32"/>
      <c r="C31" s="35"/>
      <c r="D31" s="35"/>
      <c r="E31" s="35"/>
      <c r="F31" s="35"/>
      <c r="G31" s="35"/>
      <c r="H31" s="35"/>
      <c r="I31" s="35"/>
    </row>
    <row r="32" spans="1:10" ht="18.75" x14ac:dyDescent="0.2">
      <c r="A32" s="51" t="s">
        <v>226</v>
      </c>
      <c r="B32" s="32"/>
      <c r="C32" s="33"/>
      <c r="D32" s="33"/>
      <c r="E32" s="33"/>
      <c r="F32" s="33"/>
      <c r="G32" s="36"/>
      <c r="H32" s="33"/>
      <c r="I32" s="36"/>
    </row>
    <row r="33" spans="1:10" ht="37.5" x14ac:dyDescent="0.2">
      <c r="A33" s="54" t="s">
        <v>227</v>
      </c>
      <c r="B33" s="32" t="s">
        <v>13</v>
      </c>
      <c r="C33" s="33"/>
      <c r="D33" s="33"/>
      <c r="E33" s="33"/>
      <c r="F33" s="33"/>
      <c r="G33" s="36"/>
      <c r="H33" s="33"/>
      <c r="I33" s="36"/>
    </row>
    <row r="34" spans="1:10" ht="18.75" x14ac:dyDescent="0.2">
      <c r="A34" s="54" t="s">
        <v>601</v>
      </c>
      <c r="B34" s="32" t="s">
        <v>15</v>
      </c>
      <c r="C34" s="33"/>
      <c r="D34" s="33"/>
      <c r="E34" s="33"/>
      <c r="F34" s="33"/>
      <c r="G34" s="36"/>
      <c r="H34" s="33"/>
      <c r="I34" s="36"/>
    </row>
    <row r="35" spans="1:10" ht="18.75" x14ac:dyDescent="0.2">
      <c r="A35" s="51" t="s">
        <v>228</v>
      </c>
      <c r="B35" s="32"/>
      <c r="C35" s="33"/>
      <c r="D35" s="33"/>
      <c r="E35" s="33"/>
      <c r="F35" s="33"/>
      <c r="G35" s="36"/>
      <c r="H35" s="33"/>
      <c r="I35" s="36"/>
    </row>
    <row r="36" spans="1:10" ht="37.5" x14ac:dyDescent="0.2">
      <c r="A36" s="54" t="s">
        <v>229</v>
      </c>
      <c r="B36" s="32" t="s">
        <v>13</v>
      </c>
      <c r="C36" s="33">
        <v>162332.1</v>
      </c>
      <c r="D36" s="33">
        <v>163843.57999999999</v>
      </c>
      <c r="E36" s="33">
        <v>164530.20000000001</v>
      </c>
      <c r="F36" s="33">
        <v>171150.2</v>
      </c>
      <c r="G36" s="36">
        <v>171920.3</v>
      </c>
      <c r="H36" s="33">
        <v>172050.1</v>
      </c>
      <c r="I36" s="36">
        <v>172050.1</v>
      </c>
      <c r="J36" t="s">
        <v>675</v>
      </c>
    </row>
    <row r="37" spans="1:10" ht="18.75" x14ac:dyDescent="0.2">
      <c r="A37" s="54" t="s">
        <v>4</v>
      </c>
      <c r="B37" s="32" t="s">
        <v>15</v>
      </c>
      <c r="C37" s="33">
        <v>101.61</v>
      </c>
      <c r="D37" s="33">
        <v>100.8</v>
      </c>
      <c r="E37" s="33">
        <v>101.5</v>
      </c>
      <c r="F37" s="33">
        <v>104.36</v>
      </c>
      <c r="G37" s="36">
        <v>101.33</v>
      </c>
      <c r="H37" s="33">
        <v>100.01</v>
      </c>
      <c r="I37" s="36">
        <v>98.82</v>
      </c>
    </row>
    <row r="38" spans="1:10" ht="37.5" customHeight="1" x14ac:dyDescent="0.2">
      <c r="A38" s="51" t="s">
        <v>230</v>
      </c>
      <c r="B38" s="32"/>
      <c r="C38" s="33"/>
      <c r="D38" s="33"/>
      <c r="E38" s="33"/>
      <c r="F38" s="33"/>
      <c r="G38" s="36"/>
      <c r="H38" s="33"/>
      <c r="I38" s="36"/>
    </row>
    <row r="39" spans="1:10" ht="37.5" x14ac:dyDescent="0.2">
      <c r="A39" s="54" t="s">
        <v>229</v>
      </c>
      <c r="B39" s="32" t="s">
        <v>13</v>
      </c>
      <c r="C39" s="33">
        <v>4.3</v>
      </c>
      <c r="D39" s="33">
        <v>4.3</v>
      </c>
      <c r="E39" s="33">
        <v>4.3</v>
      </c>
      <c r="F39" s="33">
        <v>4.3</v>
      </c>
      <c r="G39" s="36">
        <v>4.3</v>
      </c>
      <c r="H39" s="33">
        <v>4.4000000000000004</v>
      </c>
      <c r="I39" s="36">
        <v>4.4000000000000004</v>
      </c>
    </row>
    <row r="40" spans="1:10" ht="18.75" x14ac:dyDescent="0.2">
      <c r="A40" s="54" t="s">
        <v>4</v>
      </c>
      <c r="B40" s="32" t="s">
        <v>15</v>
      </c>
      <c r="C40" s="33">
        <v>100</v>
      </c>
      <c r="D40" s="33">
        <v>100</v>
      </c>
      <c r="E40" s="33">
        <v>100</v>
      </c>
      <c r="F40" s="33">
        <v>100</v>
      </c>
      <c r="G40" s="36">
        <v>100</v>
      </c>
      <c r="H40" s="33">
        <v>100</v>
      </c>
      <c r="I40" s="36">
        <v>100</v>
      </c>
    </row>
    <row r="41" spans="1:10" ht="37.5" x14ac:dyDescent="0.2">
      <c r="A41" s="124" t="s">
        <v>231</v>
      </c>
      <c r="B41" s="32"/>
      <c r="C41" s="33"/>
      <c r="D41" s="33"/>
      <c r="E41" s="33"/>
      <c r="F41" s="56"/>
      <c r="G41" s="36"/>
      <c r="H41" s="56"/>
      <c r="I41" s="36"/>
    </row>
    <row r="42" spans="1:10" ht="37.5" x14ac:dyDescent="0.2">
      <c r="A42" s="54" t="s">
        <v>232</v>
      </c>
      <c r="B42" s="32" t="s">
        <v>13</v>
      </c>
      <c r="C42" s="33">
        <v>73.41</v>
      </c>
      <c r="D42" s="33">
        <v>110.35</v>
      </c>
      <c r="E42" s="33">
        <v>114.76</v>
      </c>
      <c r="F42" s="56">
        <v>119.35</v>
      </c>
      <c r="G42" s="36">
        <v>119.35</v>
      </c>
      <c r="H42" s="56">
        <v>124.13</v>
      </c>
      <c r="I42" s="36">
        <v>129.1</v>
      </c>
      <c r="J42" t="s">
        <v>676</v>
      </c>
    </row>
    <row r="43" spans="1:10" ht="18.75" x14ac:dyDescent="0.2">
      <c r="A43" s="54" t="s">
        <v>4</v>
      </c>
      <c r="B43" s="32" t="s">
        <v>15</v>
      </c>
      <c r="C43" s="33">
        <v>63.05</v>
      </c>
      <c r="D43" s="33">
        <v>132.66999999999999</v>
      </c>
      <c r="E43" s="33">
        <v>103.99</v>
      </c>
      <c r="F43" s="56">
        <v>100</v>
      </c>
      <c r="G43" s="36">
        <v>104</v>
      </c>
      <c r="H43" s="56">
        <v>104</v>
      </c>
      <c r="I43" s="36">
        <v>104</v>
      </c>
    </row>
    <row r="44" spans="1:10" ht="56.25" x14ac:dyDescent="0.2">
      <c r="A44" s="124" t="s">
        <v>233</v>
      </c>
      <c r="B44" s="32"/>
      <c r="C44" s="33"/>
      <c r="D44" s="33"/>
      <c r="E44" s="33"/>
      <c r="F44" s="56"/>
      <c r="G44" s="36"/>
      <c r="H44" s="56"/>
      <c r="I44" s="36"/>
    </row>
    <row r="45" spans="1:10" ht="37.5" x14ac:dyDescent="0.2">
      <c r="A45" s="54" t="s">
        <v>232</v>
      </c>
      <c r="B45" s="32" t="s">
        <v>13</v>
      </c>
      <c r="C45" s="33">
        <v>1.77</v>
      </c>
      <c r="D45" s="33">
        <v>2.48</v>
      </c>
      <c r="E45" s="33">
        <v>2.58</v>
      </c>
      <c r="F45" s="56">
        <v>2.68</v>
      </c>
      <c r="G45" s="36">
        <v>2.68</v>
      </c>
      <c r="H45" s="56">
        <v>2.79</v>
      </c>
      <c r="I45" s="36">
        <v>2.9</v>
      </c>
      <c r="J45" t="s">
        <v>677</v>
      </c>
    </row>
    <row r="46" spans="1:10" ht="37.5" x14ac:dyDescent="0.2">
      <c r="A46" s="55" t="s">
        <v>234</v>
      </c>
      <c r="B46" s="37"/>
      <c r="C46" s="33"/>
      <c r="D46" s="33"/>
      <c r="E46" s="33"/>
      <c r="F46" s="56"/>
      <c r="G46" s="33"/>
      <c r="H46" s="56"/>
      <c r="I46" s="33"/>
    </row>
    <row r="47" spans="1:10" ht="18.75" x14ac:dyDescent="0.2">
      <c r="A47" s="57" t="s">
        <v>18</v>
      </c>
      <c r="B47" s="32" t="s">
        <v>13</v>
      </c>
      <c r="C47" s="33"/>
      <c r="D47" s="33"/>
      <c r="E47" s="33"/>
      <c r="F47" s="33"/>
      <c r="G47" s="34"/>
      <c r="H47" s="33"/>
      <c r="I47" s="34"/>
    </row>
    <row r="48" spans="1:10" ht="18.75" x14ac:dyDescent="0.2">
      <c r="A48" s="57" t="s">
        <v>235</v>
      </c>
      <c r="B48" s="32" t="s">
        <v>15</v>
      </c>
      <c r="C48" s="33"/>
      <c r="D48" s="33"/>
      <c r="E48" s="33"/>
      <c r="F48" s="33"/>
      <c r="G48" s="36"/>
      <c r="H48" s="33"/>
      <c r="I48" s="36"/>
    </row>
    <row r="49" spans="1:10" ht="18.75" x14ac:dyDescent="0.2">
      <c r="A49" s="58" t="s">
        <v>236</v>
      </c>
      <c r="B49" s="37"/>
      <c r="C49" s="33"/>
      <c r="D49" s="33"/>
      <c r="E49" s="33"/>
      <c r="F49" s="56"/>
      <c r="G49" s="33"/>
      <c r="H49" s="56"/>
      <c r="I49" s="33"/>
    </row>
    <row r="50" spans="1:10" ht="18.75" x14ac:dyDescent="0.2">
      <c r="A50" s="59" t="s">
        <v>237</v>
      </c>
      <c r="B50" s="32" t="s">
        <v>13</v>
      </c>
      <c r="C50" s="33"/>
      <c r="D50" s="33"/>
      <c r="E50" s="33"/>
      <c r="F50" s="33"/>
      <c r="G50" s="38"/>
      <c r="H50" s="33"/>
      <c r="I50" s="38"/>
    </row>
    <row r="51" spans="1:10" ht="18.75" x14ac:dyDescent="0.2">
      <c r="A51" s="59" t="s">
        <v>20</v>
      </c>
      <c r="B51" s="32" t="s">
        <v>21</v>
      </c>
      <c r="C51" s="33"/>
      <c r="D51" s="33"/>
      <c r="E51" s="33"/>
      <c r="F51" s="33"/>
      <c r="G51" s="38"/>
      <c r="H51" s="33"/>
      <c r="I51" s="38"/>
    </row>
    <row r="52" spans="1:10" ht="18.75" x14ac:dyDescent="0.2">
      <c r="A52" s="59" t="s">
        <v>22</v>
      </c>
      <c r="B52" s="32" t="s">
        <v>21</v>
      </c>
      <c r="C52" s="33"/>
      <c r="D52" s="33"/>
      <c r="E52" s="33"/>
      <c r="F52" s="33"/>
      <c r="G52" s="38"/>
      <c r="H52" s="33"/>
      <c r="I52" s="38"/>
    </row>
    <row r="53" spans="1:10" ht="18.75" x14ac:dyDescent="0.2">
      <c r="A53" s="58" t="s">
        <v>238</v>
      </c>
      <c r="B53" s="37"/>
      <c r="C53" s="33"/>
      <c r="D53" s="33"/>
      <c r="E53" s="33"/>
      <c r="F53" s="56"/>
      <c r="G53" s="36"/>
      <c r="H53" s="56"/>
      <c r="I53" s="36"/>
    </row>
    <row r="54" spans="1:10" ht="18.75" x14ac:dyDescent="0.2">
      <c r="A54" s="59" t="s">
        <v>239</v>
      </c>
      <c r="B54" s="32" t="s">
        <v>240</v>
      </c>
      <c r="C54" s="33">
        <v>4920.0200000000004</v>
      </c>
      <c r="D54" s="33">
        <v>4980.0200000000004</v>
      </c>
      <c r="E54" s="33">
        <v>4980.0200000000004</v>
      </c>
      <c r="F54" s="33">
        <v>4980.0200000000004</v>
      </c>
      <c r="G54" s="38">
        <v>4980.0200000000004</v>
      </c>
      <c r="H54" s="33">
        <v>4980.0200000000004</v>
      </c>
      <c r="I54" s="38">
        <v>4980.0200000000004</v>
      </c>
      <c r="J54" t="s">
        <v>677</v>
      </c>
    </row>
    <row r="55" spans="1:10" ht="18.75" x14ac:dyDescent="0.2">
      <c r="A55" s="59" t="s">
        <v>241</v>
      </c>
      <c r="B55" s="32" t="s">
        <v>242</v>
      </c>
      <c r="C55" s="33">
        <v>44.71</v>
      </c>
      <c r="D55" s="33">
        <v>44.71</v>
      </c>
      <c r="E55" s="33">
        <v>44.71</v>
      </c>
      <c r="F55" s="33">
        <v>44.71</v>
      </c>
      <c r="G55" s="36">
        <v>44.71</v>
      </c>
      <c r="H55" s="33">
        <v>44.71</v>
      </c>
      <c r="I55" s="36">
        <v>44.71</v>
      </c>
    </row>
    <row r="56" spans="1:10" ht="37.5" x14ac:dyDescent="0.2">
      <c r="A56" s="58" t="s">
        <v>243</v>
      </c>
      <c r="B56" s="32"/>
      <c r="C56" s="33"/>
      <c r="D56" s="33"/>
      <c r="E56" s="33"/>
      <c r="F56" s="33"/>
      <c r="G56" s="36"/>
      <c r="H56" s="33"/>
      <c r="I56" s="36"/>
    </row>
    <row r="57" spans="1:10" ht="18.75" x14ac:dyDescent="0.2">
      <c r="A57" s="59" t="s">
        <v>24</v>
      </c>
      <c r="B57" s="32" t="s">
        <v>13</v>
      </c>
      <c r="C57" s="33">
        <v>465.78</v>
      </c>
      <c r="D57" s="33">
        <v>488.1</v>
      </c>
      <c r="E57" s="33">
        <v>489.2</v>
      </c>
      <c r="F57" s="33">
        <v>489.2</v>
      </c>
      <c r="G57" s="36">
        <v>489.2</v>
      </c>
      <c r="H57" s="33">
        <v>491</v>
      </c>
      <c r="I57" s="36">
        <v>491</v>
      </c>
    </row>
    <row r="58" spans="1:10" ht="18.75" x14ac:dyDescent="0.2">
      <c r="A58" s="59" t="s">
        <v>25</v>
      </c>
      <c r="B58" s="32" t="s">
        <v>15</v>
      </c>
      <c r="C58" s="33">
        <v>95.06</v>
      </c>
      <c r="D58" s="33">
        <v>104.6</v>
      </c>
      <c r="E58" s="33">
        <v>102.4</v>
      </c>
      <c r="F58" s="33">
        <v>102.4</v>
      </c>
      <c r="G58" s="36">
        <v>102.4</v>
      </c>
      <c r="H58" s="33">
        <v>102.3</v>
      </c>
      <c r="I58" s="36">
        <v>102.3</v>
      </c>
    </row>
    <row r="59" spans="1:10" ht="18.75" x14ac:dyDescent="0.2">
      <c r="A59" s="55" t="s">
        <v>26</v>
      </c>
      <c r="B59" s="37"/>
      <c r="C59" s="33"/>
      <c r="D59" s="33"/>
      <c r="E59" s="33"/>
      <c r="F59" s="33"/>
      <c r="G59" s="36"/>
      <c r="H59" s="33"/>
      <c r="I59" s="36"/>
    </row>
    <row r="60" spans="1:10" ht="18.75" x14ac:dyDescent="0.2">
      <c r="A60" s="57" t="s">
        <v>244</v>
      </c>
      <c r="B60" s="32" t="s">
        <v>27</v>
      </c>
      <c r="C60" s="33">
        <v>82</v>
      </c>
      <c r="D60" s="33">
        <v>115</v>
      </c>
      <c r="E60" s="33">
        <v>115</v>
      </c>
      <c r="F60" s="33">
        <v>115</v>
      </c>
      <c r="G60" s="38">
        <v>115</v>
      </c>
      <c r="H60" s="33">
        <v>115</v>
      </c>
      <c r="I60" s="38">
        <v>115</v>
      </c>
      <c r="J60" t="s">
        <v>675</v>
      </c>
    </row>
    <row r="61" spans="1:10" ht="18.75" x14ac:dyDescent="0.2">
      <c r="A61" s="57" t="s">
        <v>89</v>
      </c>
      <c r="B61" s="32"/>
      <c r="C61" s="33"/>
      <c r="D61" s="33"/>
      <c r="E61" s="33"/>
      <c r="F61" s="33"/>
      <c r="G61" s="38"/>
      <c r="H61" s="33"/>
      <c r="I61" s="38"/>
    </row>
    <row r="62" spans="1:10" ht="37.5" x14ac:dyDescent="0.2">
      <c r="A62" s="57" t="s">
        <v>600</v>
      </c>
      <c r="B62" s="32" t="s">
        <v>27</v>
      </c>
      <c r="C62" s="33">
        <v>3</v>
      </c>
      <c r="D62" s="33">
        <v>3</v>
      </c>
      <c r="E62" s="33">
        <v>3</v>
      </c>
      <c r="F62" s="33">
        <v>3</v>
      </c>
      <c r="G62" s="38">
        <v>3</v>
      </c>
      <c r="H62" s="33">
        <v>3</v>
      </c>
      <c r="I62" s="38">
        <v>3</v>
      </c>
    </row>
    <row r="63" spans="1:10" ht="37.5" x14ac:dyDescent="0.2">
      <c r="A63" s="57" t="s">
        <v>220</v>
      </c>
      <c r="B63" s="32" t="s">
        <v>27</v>
      </c>
      <c r="C63" s="33"/>
      <c r="D63" s="33"/>
      <c r="E63" s="33"/>
      <c r="F63" s="33"/>
      <c r="G63" s="38"/>
      <c r="H63" s="33"/>
      <c r="I63" s="38"/>
    </row>
    <row r="64" spans="1:10" ht="18.75" x14ac:dyDescent="0.2">
      <c r="A64" s="57" t="s">
        <v>221</v>
      </c>
      <c r="B64" s="32" t="s">
        <v>27</v>
      </c>
      <c r="C64" s="33"/>
      <c r="D64" s="33"/>
      <c r="E64" s="33"/>
      <c r="F64" s="33"/>
      <c r="G64" s="38"/>
      <c r="H64" s="33"/>
      <c r="I64" s="38"/>
    </row>
    <row r="65" spans="1:10" ht="18.75" x14ac:dyDescent="0.2">
      <c r="A65" s="57" t="s">
        <v>222</v>
      </c>
      <c r="B65" s="32" t="s">
        <v>27</v>
      </c>
      <c r="C65" s="33"/>
      <c r="D65" s="33"/>
      <c r="E65" s="33"/>
      <c r="F65" s="33"/>
      <c r="G65" s="38"/>
      <c r="H65" s="33"/>
      <c r="I65" s="38"/>
    </row>
    <row r="66" spans="1:10" ht="20.25" customHeight="1" x14ac:dyDescent="0.2">
      <c r="A66" s="57" t="s">
        <v>58</v>
      </c>
      <c r="B66" s="32" t="s">
        <v>27</v>
      </c>
      <c r="C66" s="33"/>
      <c r="D66" s="33"/>
      <c r="E66" s="33"/>
      <c r="F66" s="33"/>
      <c r="G66" s="38"/>
      <c r="H66" s="33"/>
      <c r="I66" s="38"/>
    </row>
    <row r="67" spans="1:10" ht="18.75" x14ac:dyDescent="0.2">
      <c r="A67" s="57" t="s">
        <v>59</v>
      </c>
      <c r="B67" s="32" t="s">
        <v>27</v>
      </c>
      <c r="C67" s="33"/>
      <c r="D67" s="33"/>
      <c r="E67" s="33"/>
      <c r="F67" s="33"/>
      <c r="G67" s="38"/>
      <c r="H67" s="33"/>
      <c r="I67" s="38"/>
    </row>
    <row r="68" spans="1:10" ht="37.5" x14ac:dyDescent="0.2">
      <c r="A68" s="57" t="s">
        <v>223</v>
      </c>
      <c r="B68" s="32" t="s">
        <v>27</v>
      </c>
      <c r="C68" s="33">
        <v>1</v>
      </c>
      <c r="D68" s="33">
        <v>1</v>
      </c>
      <c r="E68" s="33">
        <v>1</v>
      </c>
      <c r="F68" s="33">
        <v>1</v>
      </c>
      <c r="G68" s="38">
        <v>1</v>
      </c>
      <c r="H68" s="33">
        <v>1</v>
      </c>
      <c r="I68" s="38">
        <v>1</v>
      </c>
    </row>
    <row r="69" spans="1:10" ht="56.25" x14ac:dyDescent="0.2">
      <c r="A69" s="57" t="s">
        <v>224</v>
      </c>
      <c r="B69" s="32" t="s">
        <v>27</v>
      </c>
      <c r="C69" s="33"/>
      <c r="D69" s="33"/>
      <c r="E69" s="33"/>
      <c r="F69" s="33"/>
      <c r="G69" s="38"/>
      <c r="H69" s="33"/>
      <c r="I69" s="38"/>
    </row>
    <row r="70" spans="1:10" ht="18.75" x14ac:dyDescent="0.2">
      <c r="A70" s="57" t="s">
        <v>19</v>
      </c>
      <c r="B70" s="32" t="s">
        <v>27</v>
      </c>
      <c r="C70" s="33"/>
      <c r="D70" s="33"/>
      <c r="E70" s="33"/>
      <c r="F70" s="33"/>
      <c r="G70" s="38"/>
      <c r="H70" s="33"/>
      <c r="I70" s="38"/>
    </row>
    <row r="71" spans="1:10" ht="37.5" x14ac:dyDescent="0.2">
      <c r="A71" s="57" t="s">
        <v>225</v>
      </c>
      <c r="B71" s="32" t="s">
        <v>27</v>
      </c>
      <c r="C71" s="33">
        <v>27</v>
      </c>
      <c r="D71" s="33">
        <v>28</v>
      </c>
      <c r="E71" s="33">
        <v>28</v>
      </c>
      <c r="F71" s="33">
        <v>28</v>
      </c>
      <c r="G71" s="38">
        <v>28</v>
      </c>
      <c r="H71" s="33">
        <v>28</v>
      </c>
      <c r="I71" s="38">
        <v>28</v>
      </c>
    </row>
    <row r="72" spans="1:10" ht="18.75" x14ac:dyDescent="0.2">
      <c r="A72" s="49" t="s">
        <v>308</v>
      </c>
      <c r="B72" s="32" t="s">
        <v>27</v>
      </c>
      <c r="C72" s="33">
        <v>1</v>
      </c>
      <c r="D72" s="33">
        <v>1</v>
      </c>
      <c r="E72" s="33">
        <v>1</v>
      </c>
      <c r="F72" s="33">
        <v>1</v>
      </c>
      <c r="G72" s="38">
        <v>1</v>
      </c>
      <c r="H72" s="33">
        <v>1</v>
      </c>
      <c r="I72" s="38">
        <v>1</v>
      </c>
    </row>
    <row r="73" spans="1:10" ht="18.75" x14ac:dyDescent="0.2">
      <c r="A73" s="49" t="s">
        <v>309</v>
      </c>
      <c r="B73" s="32" t="s">
        <v>27</v>
      </c>
      <c r="C73" s="33">
        <v>12</v>
      </c>
      <c r="D73" s="33">
        <v>12</v>
      </c>
      <c r="E73" s="33">
        <v>12</v>
      </c>
      <c r="F73" s="33">
        <v>12</v>
      </c>
      <c r="G73" s="38">
        <v>12</v>
      </c>
      <c r="H73" s="33">
        <v>12</v>
      </c>
      <c r="I73" s="38">
        <v>12</v>
      </c>
    </row>
    <row r="74" spans="1:10" ht="18.75" x14ac:dyDescent="0.2">
      <c r="A74" s="57" t="s">
        <v>64</v>
      </c>
      <c r="B74" s="32" t="s">
        <v>27</v>
      </c>
      <c r="C74" s="33">
        <v>38</v>
      </c>
      <c r="D74" s="33">
        <v>70</v>
      </c>
      <c r="E74" s="33">
        <v>70</v>
      </c>
      <c r="F74" s="33">
        <v>70</v>
      </c>
      <c r="G74" s="38">
        <v>70</v>
      </c>
      <c r="H74" s="33">
        <v>70</v>
      </c>
      <c r="I74" s="38">
        <v>70</v>
      </c>
    </row>
    <row r="75" spans="1:10" ht="37.5" x14ac:dyDescent="0.2">
      <c r="A75" s="151" t="s">
        <v>98</v>
      </c>
      <c r="B75" s="32" t="s">
        <v>15</v>
      </c>
      <c r="C75" s="33">
        <v>0.04</v>
      </c>
      <c r="D75" s="33">
        <v>0.05</v>
      </c>
      <c r="E75" s="33">
        <v>0.05</v>
      </c>
      <c r="F75" s="33">
        <v>0.05</v>
      </c>
      <c r="G75" s="160">
        <v>0.05</v>
      </c>
      <c r="H75" s="33">
        <v>0.05</v>
      </c>
      <c r="I75" s="38">
        <v>0.05</v>
      </c>
    </row>
    <row r="76" spans="1:10" ht="19.5" x14ac:dyDescent="0.2">
      <c r="A76" s="75" t="s">
        <v>96</v>
      </c>
      <c r="B76" s="32" t="s">
        <v>27</v>
      </c>
      <c r="C76" s="33">
        <v>0</v>
      </c>
      <c r="D76" s="33">
        <v>0</v>
      </c>
      <c r="E76" s="33">
        <v>0</v>
      </c>
      <c r="F76" s="33">
        <v>0</v>
      </c>
      <c r="G76" s="38">
        <v>0</v>
      </c>
      <c r="H76" s="33">
        <v>0</v>
      </c>
      <c r="I76" s="38">
        <v>0</v>
      </c>
    </row>
    <row r="77" spans="1:10" ht="37.5" x14ac:dyDescent="0.2">
      <c r="A77" s="57" t="s">
        <v>106</v>
      </c>
      <c r="B77" s="32"/>
      <c r="C77" s="33"/>
      <c r="D77" s="33"/>
      <c r="E77" s="33"/>
      <c r="F77" s="33"/>
      <c r="G77" s="38"/>
      <c r="H77" s="33"/>
      <c r="I77" s="38"/>
    </row>
    <row r="78" spans="1:10" ht="18.75" x14ac:dyDescent="0.2">
      <c r="A78" s="57" t="s">
        <v>87</v>
      </c>
      <c r="B78" s="32" t="s">
        <v>27</v>
      </c>
      <c r="C78" s="33">
        <v>45</v>
      </c>
      <c r="D78" s="33">
        <v>42</v>
      </c>
      <c r="E78" s="33">
        <v>42</v>
      </c>
      <c r="F78" s="33">
        <v>42</v>
      </c>
      <c r="G78" s="38">
        <v>42</v>
      </c>
      <c r="H78" s="33">
        <v>42</v>
      </c>
      <c r="I78" s="38">
        <v>42</v>
      </c>
      <c r="J78" t="s">
        <v>675</v>
      </c>
    </row>
    <row r="79" spans="1:10" ht="39" x14ac:dyDescent="0.2">
      <c r="A79" s="73" t="s">
        <v>5</v>
      </c>
      <c r="B79" s="39" t="s">
        <v>13</v>
      </c>
      <c r="C79" s="40">
        <v>0</v>
      </c>
      <c r="D79" s="40">
        <v>0</v>
      </c>
      <c r="E79" s="40">
        <v>0</v>
      </c>
      <c r="F79" s="40">
        <v>0</v>
      </c>
      <c r="G79" s="41">
        <v>0</v>
      </c>
      <c r="H79" s="40">
        <v>0</v>
      </c>
      <c r="I79" s="41">
        <v>0</v>
      </c>
    </row>
    <row r="80" spans="1:10" ht="18.75" x14ac:dyDescent="0.2">
      <c r="A80" s="316" t="s">
        <v>157</v>
      </c>
      <c r="B80" s="317"/>
      <c r="C80" s="317"/>
      <c r="D80" s="317"/>
      <c r="E80" s="317"/>
      <c r="F80" s="317"/>
      <c r="G80" s="317"/>
      <c r="H80" s="317"/>
      <c r="I80" s="318"/>
    </row>
    <row r="81" spans="1:10" ht="19.5" x14ac:dyDescent="0.2">
      <c r="A81" s="70" t="s">
        <v>158</v>
      </c>
      <c r="B81" s="43" t="s">
        <v>29</v>
      </c>
      <c r="C81" s="44">
        <v>3.3010000000000002</v>
      </c>
      <c r="D81" s="44">
        <v>3.214</v>
      </c>
      <c r="E81" s="44">
        <v>3.1680000000000001</v>
      </c>
      <c r="F81" s="99">
        <v>3.1680000000000001</v>
      </c>
      <c r="G81" s="161">
        <v>3.1680000000000001</v>
      </c>
      <c r="H81" s="99">
        <v>3.1680000000000001</v>
      </c>
      <c r="I81" s="161">
        <v>3.1680000000000001</v>
      </c>
      <c r="J81" t="s">
        <v>679</v>
      </c>
    </row>
    <row r="82" spans="1:10" ht="39" x14ac:dyDescent="0.2">
      <c r="A82" s="70" t="s">
        <v>100</v>
      </c>
      <c r="B82" s="43" t="s">
        <v>29</v>
      </c>
      <c r="C82" s="44">
        <v>6.47</v>
      </c>
      <c r="D82" s="44">
        <v>5.9359999999999999</v>
      </c>
      <c r="E82" s="44">
        <v>5.9359999999999999</v>
      </c>
      <c r="F82" s="44">
        <v>5.9359999999999999</v>
      </c>
      <c r="G82" s="161">
        <v>5.9359999999999999</v>
      </c>
      <c r="H82" s="44">
        <v>5.9359999999999999</v>
      </c>
      <c r="I82" s="161">
        <v>5.9359999999999999</v>
      </c>
      <c r="J82" t="s">
        <v>680</v>
      </c>
    </row>
    <row r="83" spans="1:10" ht="19.5" x14ac:dyDescent="0.2">
      <c r="A83" s="46" t="s">
        <v>30</v>
      </c>
      <c r="B83" s="32"/>
      <c r="C83" s="33"/>
      <c r="D83" s="33"/>
      <c r="E83" s="33"/>
      <c r="F83" s="56"/>
      <c r="G83" s="34"/>
      <c r="H83" s="56"/>
      <c r="I83" s="34"/>
    </row>
    <row r="84" spans="1:10" ht="37.5" x14ac:dyDescent="0.3">
      <c r="A84" s="60" t="s">
        <v>600</v>
      </c>
      <c r="B84" s="32" t="s">
        <v>29</v>
      </c>
      <c r="C84" s="33">
        <v>0.22600000000000001</v>
      </c>
      <c r="D84" s="33">
        <v>0.18</v>
      </c>
      <c r="E84" s="33">
        <v>0.18099999999999999</v>
      </c>
      <c r="F84" s="33">
        <v>0.18099999999999999</v>
      </c>
      <c r="G84" s="163">
        <v>0.18099999999999999</v>
      </c>
      <c r="H84" s="33">
        <v>0.18099999999999999</v>
      </c>
      <c r="I84" s="163">
        <v>0.18099999999999999</v>
      </c>
    </row>
    <row r="85" spans="1:10" ht="37.5" x14ac:dyDescent="0.2">
      <c r="A85" s="47" t="s">
        <v>220</v>
      </c>
      <c r="B85" s="32" t="s">
        <v>29</v>
      </c>
      <c r="C85" s="33"/>
      <c r="D85" s="33"/>
      <c r="E85" s="33"/>
      <c r="F85" s="33"/>
      <c r="G85" s="162"/>
      <c r="H85" s="33"/>
      <c r="I85" s="34"/>
    </row>
    <row r="86" spans="1:10" ht="18.75" x14ac:dyDescent="0.3">
      <c r="A86" s="61" t="s">
        <v>221</v>
      </c>
      <c r="B86" s="32" t="s">
        <v>29</v>
      </c>
      <c r="C86" s="33">
        <v>0.22600000000000001</v>
      </c>
      <c r="D86" s="33">
        <v>0.18</v>
      </c>
      <c r="E86" s="33">
        <v>0.18099999999999999</v>
      </c>
      <c r="F86" s="33">
        <v>0.18099999999999999</v>
      </c>
      <c r="G86" s="163">
        <v>0.18099999999999999</v>
      </c>
      <c r="H86" s="33">
        <v>0.18099999999999999</v>
      </c>
      <c r="I86" s="163">
        <v>0.18099999999999999</v>
      </c>
    </row>
    <row r="87" spans="1:10" ht="18.75" x14ac:dyDescent="0.3">
      <c r="A87" s="61" t="s">
        <v>222</v>
      </c>
      <c r="B87" s="32" t="s">
        <v>29</v>
      </c>
      <c r="C87" s="33"/>
      <c r="D87" s="33"/>
      <c r="E87" s="33"/>
      <c r="F87" s="33"/>
      <c r="G87" s="34"/>
      <c r="H87" s="33"/>
      <c r="I87" s="34"/>
    </row>
    <row r="88" spans="1:10" ht="18.75" x14ac:dyDescent="0.3">
      <c r="A88" s="61" t="s">
        <v>58</v>
      </c>
      <c r="B88" s="32" t="s">
        <v>29</v>
      </c>
      <c r="C88" s="33">
        <v>3.395</v>
      </c>
      <c r="D88" s="33">
        <v>3.26</v>
      </c>
      <c r="E88" s="33">
        <v>3.26</v>
      </c>
      <c r="F88" s="33">
        <v>3.26</v>
      </c>
      <c r="G88" s="162">
        <v>3.26</v>
      </c>
      <c r="H88" s="33">
        <v>3.26</v>
      </c>
      <c r="I88" s="162">
        <v>3.26</v>
      </c>
    </row>
    <row r="89" spans="1:10" ht="18.75" x14ac:dyDescent="0.3">
      <c r="A89" s="61" t="s">
        <v>59</v>
      </c>
      <c r="B89" s="32" t="s">
        <v>29</v>
      </c>
      <c r="C89" s="33"/>
      <c r="D89" s="33"/>
      <c r="E89" s="33"/>
      <c r="F89" s="33"/>
      <c r="G89" s="34"/>
      <c r="H89" s="33"/>
      <c r="I89" s="34"/>
    </row>
    <row r="90" spans="1:10" ht="37.5" x14ac:dyDescent="0.2">
      <c r="A90" s="48" t="s">
        <v>223</v>
      </c>
      <c r="B90" s="32" t="s">
        <v>29</v>
      </c>
      <c r="C90" s="33">
        <v>0.16400000000000001</v>
      </c>
      <c r="D90" s="33">
        <v>0.112</v>
      </c>
      <c r="E90" s="33">
        <v>0.112</v>
      </c>
      <c r="F90" s="33">
        <v>0.112</v>
      </c>
      <c r="G90" s="163">
        <v>0.112</v>
      </c>
      <c r="H90" s="33">
        <v>0.112</v>
      </c>
      <c r="I90" s="163">
        <v>0.112</v>
      </c>
    </row>
    <row r="91" spans="1:10" ht="18.75" x14ac:dyDescent="0.3">
      <c r="A91" s="61" t="s">
        <v>224</v>
      </c>
      <c r="B91" s="32" t="s">
        <v>29</v>
      </c>
      <c r="C91" s="33"/>
      <c r="D91" s="33"/>
      <c r="E91" s="33"/>
      <c r="F91" s="33"/>
      <c r="G91" s="34"/>
      <c r="H91" s="33"/>
      <c r="I91" s="34"/>
    </row>
    <row r="92" spans="1:10" ht="18.75" x14ac:dyDescent="0.3">
      <c r="A92" s="61" t="s">
        <v>19</v>
      </c>
      <c r="B92" s="32" t="s">
        <v>29</v>
      </c>
      <c r="C92" s="33">
        <v>0</v>
      </c>
      <c r="D92" s="33">
        <v>0.23</v>
      </c>
      <c r="E92" s="33">
        <v>0.23</v>
      </c>
      <c r="F92" s="33">
        <v>0.23</v>
      </c>
      <c r="G92" s="162">
        <v>0.23</v>
      </c>
      <c r="H92" s="33">
        <v>0.23</v>
      </c>
      <c r="I92" s="162">
        <v>0.23</v>
      </c>
    </row>
    <row r="93" spans="1:10" ht="37.5" x14ac:dyDescent="0.2">
      <c r="A93" s="47" t="s">
        <v>225</v>
      </c>
      <c r="B93" s="32" t="s">
        <v>29</v>
      </c>
      <c r="C93" s="33">
        <v>7.0000000000000007E-2</v>
      </c>
      <c r="D93" s="33">
        <v>6.2E-2</v>
      </c>
      <c r="E93" s="33">
        <v>6.2E-2</v>
      </c>
      <c r="F93" s="33">
        <v>0.06</v>
      </c>
      <c r="G93" s="162">
        <v>0.06</v>
      </c>
      <c r="H93" s="33">
        <v>0.06</v>
      </c>
      <c r="I93" s="162">
        <v>0.06</v>
      </c>
    </row>
    <row r="94" spans="1:10" ht="18.75" x14ac:dyDescent="0.2">
      <c r="A94" s="49" t="s">
        <v>308</v>
      </c>
      <c r="B94" s="32" t="s">
        <v>29</v>
      </c>
      <c r="C94" s="33">
        <v>0.26200000000000001</v>
      </c>
      <c r="D94" s="33">
        <v>0.3</v>
      </c>
      <c r="E94" s="33">
        <v>0.3</v>
      </c>
      <c r="F94" s="33">
        <v>0.3</v>
      </c>
      <c r="G94" s="34">
        <v>0.3</v>
      </c>
      <c r="H94" s="33">
        <v>0.3</v>
      </c>
      <c r="I94" s="34">
        <v>0.3</v>
      </c>
    </row>
    <row r="95" spans="1:10" ht="18.75" x14ac:dyDescent="0.2">
      <c r="A95" s="49" t="s">
        <v>309</v>
      </c>
      <c r="B95" s="32" t="s">
        <v>29</v>
      </c>
      <c r="C95" s="33">
        <v>0.14599999999999999</v>
      </c>
      <c r="D95" s="33">
        <v>0.14199999999999999</v>
      </c>
      <c r="E95" s="33">
        <v>0.14199999999999999</v>
      </c>
      <c r="F95" s="33">
        <v>0.14199999999999999</v>
      </c>
      <c r="G95" s="163">
        <v>0.14199999999999999</v>
      </c>
      <c r="H95" s="33">
        <v>0.14199999999999999</v>
      </c>
      <c r="I95" s="163">
        <v>0.14199999999999999</v>
      </c>
    </row>
    <row r="96" spans="1:10" ht="37.5" x14ac:dyDescent="0.2">
      <c r="A96" s="48" t="s">
        <v>57</v>
      </c>
      <c r="B96" s="32" t="s">
        <v>29</v>
      </c>
      <c r="C96" s="33">
        <v>0.218</v>
      </c>
      <c r="D96" s="33">
        <v>0.219</v>
      </c>
      <c r="E96" s="33">
        <v>0.219</v>
      </c>
      <c r="F96" s="33">
        <v>0.219</v>
      </c>
      <c r="G96" s="163">
        <v>0.219</v>
      </c>
      <c r="H96" s="33">
        <v>0.219</v>
      </c>
      <c r="I96" s="163">
        <v>0.219</v>
      </c>
    </row>
    <row r="97" spans="1:10" ht="18.75" x14ac:dyDescent="0.3">
      <c r="A97" s="61" t="s">
        <v>61</v>
      </c>
      <c r="B97" s="32" t="s">
        <v>29</v>
      </c>
      <c r="C97" s="33">
        <v>0.27800000000000002</v>
      </c>
      <c r="D97" s="33">
        <v>0.25800000000000001</v>
      </c>
      <c r="E97" s="33">
        <v>0.25800000000000001</v>
      </c>
      <c r="F97" s="33">
        <v>0.25800000000000001</v>
      </c>
      <c r="G97" s="163">
        <v>0.25800000000000001</v>
      </c>
      <c r="H97" s="33">
        <v>0.25800000000000001</v>
      </c>
      <c r="I97" s="163">
        <v>0.25800000000000001</v>
      </c>
    </row>
    <row r="98" spans="1:10" ht="18.75" x14ac:dyDescent="0.3">
      <c r="A98" s="61" t="s">
        <v>62</v>
      </c>
      <c r="B98" s="32" t="s">
        <v>29</v>
      </c>
      <c r="C98" s="33">
        <v>0.08</v>
      </c>
      <c r="D98" s="33">
        <v>8.5000000000000006E-2</v>
      </c>
      <c r="E98" s="33">
        <v>8.5000000000000006E-2</v>
      </c>
      <c r="F98" s="33">
        <v>8.5000000000000006E-2</v>
      </c>
      <c r="G98" s="163">
        <v>8.5000000000000006E-2</v>
      </c>
      <c r="H98" s="33">
        <v>8.5000000000000006E-2</v>
      </c>
      <c r="I98" s="163">
        <v>8.5000000000000006E-2</v>
      </c>
    </row>
    <row r="99" spans="1:10" ht="18.75" x14ac:dyDescent="0.3">
      <c r="A99" s="61" t="s">
        <v>64</v>
      </c>
      <c r="B99" s="32" t="s">
        <v>29</v>
      </c>
      <c r="C99" s="33">
        <v>1.631</v>
      </c>
      <c r="D99" s="33">
        <v>1.0900000000000001</v>
      </c>
      <c r="E99" s="33">
        <v>1.0900000000000001</v>
      </c>
      <c r="F99" s="33">
        <v>1.0900000000000001</v>
      </c>
      <c r="G99" s="162">
        <v>1.0900000000000001</v>
      </c>
      <c r="H99" s="33">
        <v>1.0900000000000001</v>
      </c>
      <c r="I99" s="162">
        <v>1.0900000000000001</v>
      </c>
    </row>
    <row r="100" spans="1:10" ht="54.75" customHeight="1" x14ac:dyDescent="0.3">
      <c r="A100" s="63" t="s">
        <v>76</v>
      </c>
      <c r="B100" s="32" t="s">
        <v>29</v>
      </c>
      <c r="C100" s="33">
        <v>0.53600000000000003</v>
      </c>
      <c r="D100" s="33">
        <v>0.54300000000000004</v>
      </c>
      <c r="E100" s="33">
        <v>0.54400000000000004</v>
      </c>
      <c r="F100" s="33">
        <v>0.54600000000000004</v>
      </c>
      <c r="G100" s="163">
        <v>0.55400000000000005</v>
      </c>
      <c r="H100" s="33">
        <v>0.54600000000000004</v>
      </c>
      <c r="I100" s="163">
        <v>0.54600000000000004</v>
      </c>
      <c r="J100" t="s">
        <v>681</v>
      </c>
    </row>
    <row r="101" spans="1:10" ht="18.75" x14ac:dyDescent="0.3">
      <c r="A101" s="64" t="s">
        <v>63</v>
      </c>
      <c r="B101" s="32"/>
      <c r="C101" s="33"/>
      <c r="D101" s="33"/>
      <c r="E101" s="33"/>
      <c r="F101" s="33"/>
      <c r="G101" s="34"/>
      <c r="H101" s="33"/>
      <c r="I101" s="34"/>
    </row>
    <row r="102" spans="1:10" ht="37.5" x14ac:dyDescent="0.2">
      <c r="A102" s="133" t="s">
        <v>597</v>
      </c>
      <c r="B102" s="32" t="s">
        <v>29</v>
      </c>
      <c r="C102" s="33">
        <v>0.04</v>
      </c>
      <c r="D102" s="33">
        <v>0.04</v>
      </c>
      <c r="E102" s="33">
        <v>0.04</v>
      </c>
      <c r="F102" s="33">
        <v>0.04</v>
      </c>
      <c r="G102" s="163">
        <v>0.04</v>
      </c>
      <c r="H102" s="33">
        <v>0.04</v>
      </c>
      <c r="I102" s="163">
        <v>0.04</v>
      </c>
    </row>
    <row r="103" spans="1:10" ht="18.75" x14ac:dyDescent="0.3">
      <c r="A103" s="134" t="s">
        <v>310</v>
      </c>
      <c r="B103" s="32" t="s">
        <v>29</v>
      </c>
      <c r="C103" s="33"/>
      <c r="D103" s="33"/>
      <c r="E103" s="33"/>
      <c r="F103" s="33"/>
      <c r="G103" s="34"/>
      <c r="H103" s="33"/>
      <c r="I103" s="34"/>
    </row>
    <row r="104" spans="1:10" ht="18.75" x14ac:dyDescent="0.3">
      <c r="A104" s="135" t="s">
        <v>170</v>
      </c>
      <c r="B104" s="32" t="s">
        <v>28</v>
      </c>
      <c r="C104" s="33"/>
      <c r="D104" s="33"/>
      <c r="E104" s="33"/>
      <c r="F104" s="33"/>
      <c r="G104" s="34"/>
      <c r="H104" s="33"/>
      <c r="I104" s="34"/>
    </row>
    <row r="105" spans="1:10" ht="56.25" x14ac:dyDescent="0.3">
      <c r="A105" s="65" t="s">
        <v>99</v>
      </c>
      <c r="B105" s="32" t="s">
        <v>29</v>
      </c>
      <c r="C105" s="33">
        <v>1.677</v>
      </c>
      <c r="D105" s="33">
        <v>1.681</v>
      </c>
      <c r="E105" s="33">
        <v>1.68</v>
      </c>
      <c r="F105" s="33">
        <v>1.68</v>
      </c>
      <c r="G105" s="162">
        <v>1.68</v>
      </c>
      <c r="H105" s="33">
        <v>1.68</v>
      </c>
      <c r="I105" s="162">
        <v>1.68</v>
      </c>
      <c r="J105" t="s">
        <v>678</v>
      </c>
    </row>
    <row r="106" spans="1:10" ht="19.5" x14ac:dyDescent="0.2">
      <c r="A106" s="46" t="s">
        <v>30</v>
      </c>
      <c r="B106" s="32"/>
      <c r="C106" s="33"/>
      <c r="D106" s="33"/>
      <c r="E106" s="33"/>
      <c r="F106" s="33"/>
      <c r="G106" s="34"/>
      <c r="H106" s="33"/>
      <c r="I106" s="34"/>
    </row>
    <row r="107" spans="1:10" ht="37.5" x14ac:dyDescent="0.3">
      <c r="A107" s="66" t="s">
        <v>600</v>
      </c>
      <c r="B107" s="32" t="s">
        <v>29</v>
      </c>
      <c r="C107" s="33">
        <v>0.22600000000000001</v>
      </c>
      <c r="D107" s="33">
        <v>0.18</v>
      </c>
      <c r="E107" s="33">
        <v>0.18099999999999999</v>
      </c>
      <c r="F107" s="33">
        <v>0.18099999999999999</v>
      </c>
      <c r="G107" s="163">
        <v>0.18099999999999999</v>
      </c>
      <c r="H107" s="33">
        <v>0.18099999999999999</v>
      </c>
      <c r="I107" s="163">
        <v>0.18099999999999999</v>
      </c>
    </row>
    <row r="108" spans="1:10" ht="37.5" x14ac:dyDescent="0.2">
      <c r="A108" s="67" t="s">
        <v>220</v>
      </c>
      <c r="B108" s="32" t="s">
        <v>28</v>
      </c>
      <c r="C108" s="33"/>
      <c r="D108" s="33"/>
      <c r="E108" s="33"/>
      <c r="F108" s="33"/>
      <c r="G108" s="34"/>
      <c r="H108" s="33"/>
      <c r="I108" s="34"/>
    </row>
    <row r="109" spans="1:10" ht="18.75" x14ac:dyDescent="0.3">
      <c r="A109" s="68" t="s">
        <v>221</v>
      </c>
      <c r="B109" s="32" t="s">
        <v>29</v>
      </c>
      <c r="C109" s="33"/>
      <c r="D109" s="33"/>
      <c r="E109" s="33"/>
      <c r="F109" s="33"/>
      <c r="G109" s="34"/>
      <c r="H109" s="33"/>
      <c r="I109" s="34"/>
    </row>
    <row r="110" spans="1:10" ht="18.75" x14ac:dyDescent="0.3">
      <c r="A110" s="68" t="s">
        <v>222</v>
      </c>
      <c r="B110" s="32" t="s">
        <v>29</v>
      </c>
      <c r="C110" s="33"/>
      <c r="D110" s="33"/>
      <c r="E110" s="33"/>
      <c r="F110" s="33"/>
      <c r="G110" s="34"/>
      <c r="H110" s="33"/>
      <c r="I110" s="34"/>
    </row>
    <row r="111" spans="1:10" ht="24" customHeight="1" x14ac:dyDescent="0.2">
      <c r="A111" s="49" t="s">
        <v>58</v>
      </c>
      <c r="B111" s="32" t="s">
        <v>29</v>
      </c>
      <c r="C111" s="33"/>
      <c r="D111" s="33"/>
      <c r="E111" s="33"/>
      <c r="F111" s="33"/>
      <c r="G111" s="34"/>
      <c r="H111" s="33"/>
      <c r="I111" s="34"/>
    </row>
    <row r="112" spans="1:10" ht="18.75" x14ac:dyDescent="0.3">
      <c r="A112" s="68" t="s">
        <v>59</v>
      </c>
      <c r="B112" s="32" t="s">
        <v>28</v>
      </c>
      <c r="C112" s="33"/>
      <c r="D112" s="33"/>
      <c r="E112" s="33"/>
      <c r="F112" s="33"/>
      <c r="G112" s="34"/>
      <c r="H112" s="33"/>
      <c r="I112" s="34"/>
    </row>
    <row r="113" spans="1:10" ht="37.5" x14ac:dyDescent="0.2">
      <c r="A113" s="69" t="s">
        <v>223</v>
      </c>
      <c r="B113" s="32" t="s">
        <v>28</v>
      </c>
      <c r="C113" s="33"/>
      <c r="D113" s="33"/>
      <c r="E113" s="33"/>
      <c r="F113" s="33"/>
      <c r="G113" s="34"/>
      <c r="H113" s="33"/>
      <c r="I113" s="34"/>
    </row>
    <row r="114" spans="1:10" ht="56.25" x14ac:dyDescent="0.3">
      <c r="A114" s="68" t="s">
        <v>224</v>
      </c>
      <c r="B114" s="32" t="s">
        <v>28</v>
      </c>
      <c r="C114" s="33"/>
      <c r="D114" s="33"/>
      <c r="E114" s="33"/>
      <c r="F114" s="33"/>
      <c r="G114" s="34"/>
      <c r="H114" s="33"/>
      <c r="I114" s="34"/>
    </row>
    <row r="115" spans="1:10" ht="18.75" x14ac:dyDescent="0.3">
      <c r="A115" s="68" t="s">
        <v>19</v>
      </c>
      <c r="B115" s="32" t="s">
        <v>28</v>
      </c>
      <c r="C115" s="33"/>
      <c r="D115" s="33"/>
      <c r="E115" s="33"/>
      <c r="F115" s="33"/>
      <c r="G115" s="34"/>
      <c r="H115" s="33"/>
      <c r="I115" s="34"/>
    </row>
    <row r="116" spans="1:10" ht="37.5" x14ac:dyDescent="0.3">
      <c r="A116" s="68" t="s">
        <v>225</v>
      </c>
      <c r="B116" s="32" t="s">
        <v>28</v>
      </c>
      <c r="C116" s="33">
        <v>7.0000000000000007E-2</v>
      </c>
      <c r="D116" s="33">
        <v>6.2E-2</v>
      </c>
      <c r="E116" s="33">
        <v>6.2E-2</v>
      </c>
      <c r="F116" s="33">
        <v>0.06</v>
      </c>
      <c r="G116" s="162">
        <v>0.06</v>
      </c>
      <c r="H116" s="33">
        <v>0.06</v>
      </c>
      <c r="I116" s="162">
        <v>0.06</v>
      </c>
    </row>
    <row r="117" spans="1:10" ht="18.75" x14ac:dyDescent="0.2">
      <c r="A117" s="49" t="s">
        <v>308</v>
      </c>
      <c r="B117" s="32"/>
      <c r="C117" s="33">
        <v>0.26200000000000001</v>
      </c>
      <c r="D117" s="33">
        <v>0.3</v>
      </c>
      <c r="E117" s="33">
        <v>0.3</v>
      </c>
      <c r="F117" s="33">
        <v>0.3</v>
      </c>
      <c r="G117" s="34">
        <v>0.3</v>
      </c>
      <c r="H117" s="33">
        <v>0.3</v>
      </c>
      <c r="I117" s="34">
        <v>0.3</v>
      </c>
    </row>
    <row r="118" spans="1:10" ht="18.75" x14ac:dyDescent="0.2">
      <c r="A118" s="49" t="s">
        <v>309</v>
      </c>
      <c r="B118" s="32"/>
      <c r="C118" s="33">
        <v>0.14599999999999999</v>
      </c>
      <c r="D118" s="33">
        <v>0.14199999999999999</v>
      </c>
      <c r="E118" s="33">
        <v>0.14199999999999999</v>
      </c>
      <c r="F118" s="33">
        <v>0.14199999999999999</v>
      </c>
      <c r="G118" s="163">
        <v>0.14199999999999999</v>
      </c>
      <c r="H118" s="33">
        <v>0.14199999999999999</v>
      </c>
      <c r="I118" s="163">
        <v>0.14199999999999999</v>
      </c>
    </row>
    <row r="119" spans="1:10" ht="18.75" x14ac:dyDescent="0.3">
      <c r="A119" s="68" t="s">
        <v>64</v>
      </c>
      <c r="B119" s="32" t="s">
        <v>28</v>
      </c>
      <c r="C119" s="33">
        <v>0.97299999999999998</v>
      </c>
      <c r="D119" s="33">
        <v>0.997</v>
      </c>
      <c r="E119" s="33">
        <v>0.997</v>
      </c>
      <c r="F119" s="33">
        <v>0.997</v>
      </c>
      <c r="G119" s="163">
        <v>0.997</v>
      </c>
      <c r="H119" s="33">
        <v>0.997</v>
      </c>
      <c r="I119" s="163">
        <v>0.997</v>
      </c>
    </row>
    <row r="120" spans="1:10" ht="39" x14ac:dyDescent="0.2">
      <c r="A120" s="50" t="s">
        <v>160</v>
      </c>
      <c r="B120" s="32" t="s">
        <v>15</v>
      </c>
      <c r="C120" s="33">
        <v>13.63</v>
      </c>
      <c r="D120" s="33">
        <v>3.1110000000000002</v>
      </c>
      <c r="E120" s="33">
        <v>3.1560000000000001</v>
      </c>
      <c r="F120" s="33">
        <v>3.1560000000000001</v>
      </c>
      <c r="G120" s="166">
        <v>3.1560000000000001</v>
      </c>
      <c r="H120" s="33">
        <v>3.1560000000000001</v>
      </c>
      <c r="I120" s="166">
        <v>3.1560000000000001</v>
      </c>
    </row>
    <row r="121" spans="1:10" ht="58.5" x14ac:dyDescent="0.2">
      <c r="A121" s="46" t="s">
        <v>103</v>
      </c>
      <c r="B121" s="32" t="s">
        <v>16</v>
      </c>
      <c r="C121" s="33">
        <v>99422.849000000002</v>
      </c>
      <c r="D121" s="33">
        <v>102844.2</v>
      </c>
      <c r="E121" s="33">
        <v>118081.5</v>
      </c>
      <c r="F121" s="33">
        <v>118081.5</v>
      </c>
      <c r="G121" s="34">
        <v>118081.5</v>
      </c>
      <c r="H121" s="33">
        <v>119520.9</v>
      </c>
      <c r="I121" s="34">
        <v>120625.60000000001</v>
      </c>
      <c r="J121" t="s">
        <v>682</v>
      </c>
    </row>
    <row r="122" spans="1:10" ht="19.5" x14ac:dyDescent="0.2">
      <c r="A122" s="46" t="s">
        <v>30</v>
      </c>
      <c r="B122" s="32"/>
      <c r="C122" s="33"/>
      <c r="D122" s="33"/>
      <c r="E122" s="33"/>
      <c r="F122" s="56"/>
      <c r="G122" s="34"/>
      <c r="H122" s="56"/>
      <c r="I122" s="34"/>
    </row>
    <row r="123" spans="1:10" ht="37.5" x14ac:dyDescent="0.3">
      <c r="A123" s="60" t="s">
        <v>219</v>
      </c>
      <c r="B123" s="32" t="s">
        <v>16</v>
      </c>
      <c r="C123" s="33">
        <v>78474.2</v>
      </c>
      <c r="D123" s="33">
        <v>89864.6</v>
      </c>
      <c r="E123" s="33">
        <v>92032.9</v>
      </c>
      <c r="F123" s="33">
        <v>92032.9</v>
      </c>
      <c r="G123" s="34">
        <v>92032.9</v>
      </c>
      <c r="H123" s="33">
        <v>95625.600000000006</v>
      </c>
      <c r="I123" s="34">
        <v>96891.5</v>
      </c>
    </row>
    <row r="124" spans="1:10" ht="37.5" x14ac:dyDescent="0.2">
      <c r="A124" s="48" t="s">
        <v>220</v>
      </c>
      <c r="B124" s="32" t="s">
        <v>16</v>
      </c>
      <c r="C124" s="33"/>
      <c r="D124" s="33"/>
      <c r="E124" s="33"/>
      <c r="F124" s="33"/>
      <c r="G124" s="34"/>
      <c r="H124" s="33"/>
      <c r="I124" s="34"/>
    </row>
    <row r="125" spans="1:10" ht="18.75" x14ac:dyDescent="0.3">
      <c r="A125" s="61" t="s">
        <v>221</v>
      </c>
      <c r="B125" s="32" t="s">
        <v>16</v>
      </c>
      <c r="C125" s="33"/>
      <c r="D125" s="33">
        <v>89864.6</v>
      </c>
      <c r="E125" s="33">
        <v>92032.9</v>
      </c>
      <c r="F125" s="33">
        <v>92032.9</v>
      </c>
      <c r="G125" s="34">
        <v>92032.9</v>
      </c>
      <c r="H125" s="33">
        <v>95064.7</v>
      </c>
      <c r="I125" s="34">
        <v>98526.7</v>
      </c>
    </row>
    <row r="126" spans="1:10" ht="18.75" x14ac:dyDescent="0.3">
      <c r="A126" s="61" t="s">
        <v>222</v>
      </c>
      <c r="B126" s="32" t="s">
        <v>16</v>
      </c>
      <c r="C126" s="33"/>
      <c r="D126" s="33"/>
      <c r="E126" s="33"/>
      <c r="F126" s="33"/>
      <c r="G126" s="34"/>
      <c r="H126" s="33"/>
      <c r="I126" s="34"/>
    </row>
    <row r="127" spans="1:10" ht="18.75" x14ac:dyDescent="0.3">
      <c r="A127" s="61" t="s">
        <v>58</v>
      </c>
      <c r="B127" s="32" t="s">
        <v>16</v>
      </c>
      <c r="C127" s="33">
        <v>122432.7</v>
      </c>
      <c r="D127" s="33">
        <v>116871.1</v>
      </c>
      <c r="E127" s="33">
        <v>140135.9</v>
      </c>
      <c r="F127" s="33">
        <v>140135.9</v>
      </c>
      <c r="G127" s="34">
        <v>140135.9</v>
      </c>
      <c r="H127" s="33">
        <v>141526.79999999999</v>
      </c>
      <c r="I127" s="34">
        <v>142956.70000000001</v>
      </c>
    </row>
    <row r="128" spans="1:10" ht="18.75" x14ac:dyDescent="0.3">
      <c r="A128" s="61" t="s">
        <v>59</v>
      </c>
      <c r="B128" s="32" t="s">
        <v>16</v>
      </c>
      <c r="C128" s="33">
        <v>81435</v>
      </c>
      <c r="D128" s="33">
        <v>92728.9</v>
      </c>
      <c r="E128" s="33">
        <v>106897.60000000001</v>
      </c>
      <c r="F128" s="33">
        <v>106897.60000000001</v>
      </c>
      <c r="G128" s="34">
        <v>106897.60000000001</v>
      </c>
      <c r="H128" s="33">
        <v>107354.3</v>
      </c>
      <c r="I128" s="34">
        <v>108964.3</v>
      </c>
    </row>
    <row r="129" spans="1:10" ht="37.5" x14ac:dyDescent="0.2">
      <c r="A129" s="69" t="s">
        <v>223</v>
      </c>
      <c r="B129" s="32" t="s">
        <v>16</v>
      </c>
      <c r="C129" s="33">
        <v>56538.1</v>
      </c>
      <c r="D129" s="33">
        <v>61137.9</v>
      </c>
      <c r="E129" s="33">
        <v>70009.899999999994</v>
      </c>
      <c r="F129" s="33">
        <v>70009.899999999994</v>
      </c>
      <c r="G129" s="34">
        <v>70009.899999999994</v>
      </c>
      <c r="H129" s="33">
        <v>72356.600000000006</v>
      </c>
      <c r="I129" s="34">
        <v>73215.899999999994</v>
      </c>
    </row>
    <row r="130" spans="1:10" ht="18.75" x14ac:dyDescent="0.3">
      <c r="A130" s="61" t="s">
        <v>224</v>
      </c>
      <c r="B130" s="32" t="s">
        <v>16</v>
      </c>
      <c r="C130" s="33">
        <v>47060.7</v>
      </c>
      <c r="D130" s="33">
        <v>50421.4</v>
      </c>
      <c r="E130" s="33">
        <v>56055.6</v>
      </c>
      <c r="F130" s="33">
        <v>56055.6</v>
      </c>
      <c r="G130" s="34">
        <v>56055.6</v>
      </c>
      <c r="H130" s="33">
        <v>57892.6</v>
      </c>
      <c r="I130" s="34">
        <v>58489.4</v>
      </c>
    </row>
    <row r="131" spans="1:10" ht="18.75" x14ac:dyDescent="0.2">
      <c r="A131" s="48" t="s">
        <v>19</v>
      </c>
      <c r="B131" s="32" t="s">
        <v>16</v>
      </c>
      <c r="C131" s="33">
        <v>64904.5</v>
      </c>
      <c r="D131" s="33">
        <v>78361.100000000006</v>
      </c>
      <c r="E131" s="33">
        <v>70729.8</v>
      </c>
      <c r="F131" s="33">
        <v>70729.8</v>
      </c>
      <c r="G131" s="34">
        <v>70729.8</v>
      </c>
      <c r="H131" s="33">
        <v>71964.600000000006</v>
      </c>
      <c r="I131" s="34">
        <v>72843.8</v>
      </c>
    </row>
    <row r="132" spans="1:10" ht="37.5" x14ac:dyDescent="0.3">
      <c r="A132" s="60" t="s">
        <v>225</v>
      </c>
      <c r="B132" s="32" t="s">
        <v>16</v>
      </c>
      <c r="C132" s="33">
        <v>63311.1</v>
      </c>
      <c r="D132" s="33">
        <v>68138.899999999994</v>
      </c>
      <c r="E132" s="33">
        <v>75988.899999999994</v>
      </c>
      <c r="F132" s="33">
        <v>75988.899999999994</v>
      </c>
      <c r="G132" s="34">
        <v>75988.899999999994</v>
      </c>
      <c r="H132" s="33">
        <v>76321.600000000006</v>
      </c>
      <c r="I132" s="34">
        <v>77125.399999999994</v>
      </c>
    </row>
    <row r="133" spans="1:10" ht="18.75" x14ac:dyDescent="0.2">
      <c r="A133" s="49" t="s">
        <v>308</v>
      </c>
      <c r="B133" s="32" t="s">
        <v>16</v>
      </c>
      <c r="C133" s="33">
        <v>50915.5</v>
      </c>
      <c r="D133" s="33">
        <v>55799.199999999997</v>
      </c>
      <c r="E133" s="33">
        <v>58137.7</v>
      </c>
      <c r="F133" s="33">
        <v>58137.7</v>
      </c>
      <c r="G133" s="34">
        <v>58137.7</v>
      </c>
      <c r="H133" s="33">
        <v>59060.800000000003</v>
      </c>
      <c r="I133" s="34">
        <v>59861.2</v>
      </c>
    </row>
    <row r="134" spans="1:10" ht="18.75" x14ac:dyDescent="0.2">
      <c r="A134" s="49" t="s">
        <v>309</v>
      </c>
      <c r="B134" s="32" t="s">
        <v>16</v>
      </c>
      <c r="C134" s="33">
        <v>107278.7</v>
      </c>
      <c r="D134" s="33">
        <v>101645.3</v>
      </c>
      <c r="E134" s="33">
        <v>92823.4</v>
      </c>
      <c r="F134" s="33">
        <v>92823.4</v>
      </c>
      <c r="G134" s="34">
        <v>92823.4</v>
      </c>
      <c r="H134" s="33">
        <v>95864.9</v>
      </c>
      <c r="I134" s="34">
        <v>96561.7</v>
      </c>
    </row>
    <row r="135" spans="1:10" ht="37.5" x14ac:dyDescent="0.3">
      <c r="A135" s="60" t="s">
        <v>57</v>
      </c>
      <c r="B135" s="32" t="s">
        <v>16</v>
      </c>
      <c r="C135" s="33">
        <v>72644.899999999994</v>
      </c>
      <c r="D135" s="33">
        <v>81046</v>
      </c>
      <c r="E135" s="33">
        <v>78758.399999999994</v>
      </c>
      <c r="F135" s="33">
        <v>78758.399999999994</v>
      </c>
      <c r="G135" s="34">
        <v>78758.399999999994</v>
      </c>
      <c r="H135" s="33">
        <v>79050.600000000006</v>
      </c>
      <c r="I135" s="34">
        <v>79950.600000000006</v>
      </c>
    </row>
    <row r="136" spans="1:10" ht="18.75" x14ac:dyDescent="0.3">
      <c r="A136" s="62" t="s">
        <v>61</v>
      </c>
      <c r="B136" s="32" t="s">
        <v>16</v>
      </c>
      <c r="C136" s="33">
        <v>54399.7</v>
      </c>
      <c r="D136" s="33">
        <v>57387.4</v>
      </c>
      <c r="E136" s="33">
        <v>63016.4</v>
      </c>
      <c r="F136" s="33">
        <v>63016.4</v>
      </c>
      <c r="G136" s="34">
        <v>63016.4</v>
      </c>
      <c r="H136" s="33">
        <v>64215.8</v>
      </c>
      <c r="I136" s="34">
        <v>65081.3</v>
      </c>
    </row>
    <row r="137" spans="1:10" ht="18.75" x14ac:dyDescent="0.3">
      <c r="A137" s="61" t="s">
        <v>62</v>
      </c>
      <c r="B137" s="32" t="s">
        <v>16</v>
      </c>
      <c r="C137" s="33">
        <v>67042.399999999994</v>
      </c>
      <c r="D137" s="33">
        <v>65530.400000000001</v>
      </c>
      <c r="E137" s="33">
        <v>71116.3</v>
      </c>
      <c r="F137" s="33">
        <v>71116.3</v>
      </c>
      <c r="G137" s="34">
        <v>71116.3</v>
      </c>
      <c r="H137" s="33">
        <v>72356.800000000003</v>
      </c>
      <c r="I137" s="34">
        <v>73128.600000000006</v>
      </c>
    </row>
    <row r="138" spans="1:10" ht="18.75" x14ac:dyDescent="0.3">
      <c r="A138" s="61" t="s">
        <v>64</v>
      </c>
      <c r="B138" s="32" t="s">
        <v>16</v>
      </c>
      <c r="C138" s="33">
        <v>57755.360000000001</v>
      </c>
      <c r="D138" s="33">
        <v>59256.3</v>
      </c>
      <c r="E138" s="33">
        <v>61235.8</v>
      </c>
      <c r="F138" s="33">
        <v>62153.2</v>
      </c>
      <c r="G138" s="34">
        <v>62153.2</v>
      </c>
      <c r="H138" s="33">
        <v>63529.7</v>
      </c>
      <c r="I138" s="34">
        <v>64125.8</v>
      </c>
    </row>
    <row r="139" spans="1:10" ht="58.9" customHeight="1" x14ac:dyDescent="0.3">
      <c r="A139" s="63" t="s">
        <v>198</v>
      </c>
      <c r="B139" s="32" t="s">
        <v>16</v>
      </c>
      <c r="C139" s="33">
        <v>70146.45</v>
      </c>
      <c r="D139" s="33">
        <v>78515.25</v>
      </c>
      <c r="E139" s="33">
        <v>79608.539999999994</v>
      </c>
      <c r="F139" s="33">
        <v>84029.24</v>
      </c>
      <c r="G139" s="34">
        <v>84903.52</v>
      </c>
      <c r="H139" s="33">
        <v>87209.41</v>
      </c>
      <c r="I139" s="34">
        <v>90705.5</v>
      </c>
      <c r="J139" t="s">
        <v>681</v>
      </c>
    </row>
    <row r="140" spans="1:10" ht="18.75" x14ac:dyDescent="0.3">
      <c r="A140" s="64" t="s">
        <v>197</v>
      </c>
      <c r="B140" s="32"/>
      <c r="C140" s="33"/>
      <c r="D140" s="33"/>
      <c r="E140" s="33"/>
      <c r="F140" s="33"/>
      <c r="G140" s="34"/>
      <c r="H140" s="33"/>
      <c r="I140" s="34"/>
    </row>
    <row r="141" spans="1:10" ht="37.5" x14ac:dyDescent="0.2">
      <c r="A141" s="133" t="s">
        <v>597</v>
      </c>
      <c r="B141" s="32" t="s">
        <v>16</v>
      </c>
      <c r="C141" s="33">
        <v>61303</v>
      </c>
      <c r="D141" s="33">
        <v>65785</v>
      </c>
      <c r="E141" s="33">
        <v>74039</v>
      </c>
      <c r="F141" s="33">
        <v>77001</v>
      </c>
      <c r="G141" s="34">
        <v>77001</v>
      </c>
      <c r="H141" s="33">
        <v>80081</v>
      </c>
      <c r="I141" s="34">
        <v>83283</v>
      </c>
      <c r="J141" t="s">
        <v>681</v>
      </c>
    </row>
    <row r="142" spans="1:10" ht="18.75" x14ac:dyDescent="0.3">
      <c r="A142" s="134" t="s">
        <v>310</v>
      </c>
      <c r="B142" s="32" t="s">
        <v>16</v>
      </c>
      <c r="C142" s="33"/>
      <c r="D142" s="33"/>
      <c r="E142" s="33"/>
      <c r="F142" s="33"/>
      <c r="G142" s="34"/>
      <c r="H142" s="33"/>
      <c r="I142" s="34"/>
    </row>
    <row r="143" spans="1:10" ht="18.75" x14ac:dyDescent="0.3">
      <c r="A143" s="31" t="s">
        <v>311</v>
      </c>
      <c r="B143" s="32" t="s">
        <v>16</v>
      </c>
      <c r="C143" s="33"/>
      <c r="D143" s="33"/>
      <c r="E143" s="33"/>
      <c r="F143" s="33"/>
      <c r="G143" s="34"/>
      <c r="H143" s="33"/>
      <c r="I143" s="34"/>
    </row>
    <row r="144" spans="1:10" ht="60" customHeight="1" x14ac:dyDescent="0.2">
      <c r="A144" s="76" t="s">
        <v>97</v>
      </c>
      <c r="B144" s="32" t="s">
        <v>16</v>
      </c>
      <c r="C144" s="33">
        <v>43916.44</v>
      </c>
      <c r="D144" s="33">
        <v>46891.5</v>
      </c>
      <c r="E144" s="33">
        <v>47561.5</v>
      </c>
      <c r="F144" s="33">
        <v>47561.5</v>
      </c>
      <c r="G144" s="34">
        <v>47561.5</v>
      </c>
      <c r="H144" s="33">
        <v>48951.199999999997</v>
      </c>
      <c r="I144" s="34">
        <v>49568.1</v>
      </c>
      <c r="J144" t="s">
        <v>678</v>
      </c>
    </row>
    <row r="145" spans="1:10" ht="42.75" customHeight="1" x14ac:dyDescent="0.2">
      <c r="A145" s="79" t="s">
        <v>101</v>
      </c>
      <c r="B145" s="32"/>
      <c r="C145" s="33">
        <v>7719.19</v>
      </c>
      <c r="D145" s="33">
        <v>7326.42</v>
      </c>
      <c r="E145" s="33">
        <v>7568.56</v>
      </c>
      <c r="F145" s="33">
        <v>7568.56</v>
      </c>
      <c r="G145" s="34">
        <v>7568.56</v>
      </c>
      <c r="H145" s="33">
        <v>7825.4</v>
      </c>
      <c r="I145" s="34">
        <v>7726.5</v>
      </c>
      <c r="J145" t="s">
        <v>680</v>
      </c>
    </row>
    <row r="146" spans="1:10" ht="18.75" x14ac:dyDescent="0.2">
      <c r="A146" s="80" t="s">
        <v>30</v>
      </c>
      <c r="B146" s="32" t="s">
        <v>13</v>
      </c>
      <c r="C146" s="33"/>
      <c r="D146" s="33"/>
      <c r="E146" s="33"/>
      <c r="F146" s="33"/>
      <c r="G146" s="34"/>
      <c r="H146" s="33"/>
      <c r="I146" s="34"/>
    </row>
    <row r="147" spans="1:10" ht="37.5" x14ac:dyDescent="0.2">
      <c r="A147" s="80" t="s">
        <v>102</v>
      </c>
      <c r="B147" s="32"/>
      <c r="C147" s="33">
        <v>883.77</v>
      </c>
      <c r="D147" s="33">
        <v>935.6</v>
      </c>
      <c r="E147" s="33">
        <v>984.9</v>
      </c>
      <c r="F147" s="33">
        <v>984.9</v>
      </c>
      <c r="G147" s="34">
        <v>984.9</v>
      </c>
      <c r="H147" s="33">
        <v>995.7</v>
      </c>
      <c r="I147" s="34">
        <v>996.8</v>
      </c>
      <c r="J147" t="s">
        <v>683</v>
      </c>
    </row>
    <row r="148" spans="1:10" ht="37.5" x14ac:dyDescent="0.2">
      <c r="A148" s="80" t="s">
        <v>107</v>
      </c>
      <c r="B148" s="32" t="s">
        <v>13</v>
      </c>
      <c r="C148" s="33"/>
      <c r="D148" s="33"/>
      <c r="E148" s="33"/>
      <c r="F148" s="33"/>
      <c r="G148" s="162"/>
      <c r="H148" s="33"/>
      <c r="I148" s="34"/>
    </row>
    <row r="149" spans="1:10" ht="37.5" x14ac:dyDescent="0.2">
      <c r="A149" s="80" t="s">
        <v>161</v>
      </c>
      <c r="B149" s="32" t="s">
        <v>13</v>
      </c>
      <c r="C149" s="33">
        <v>366.94</v>
      </c>
      <c r="D149" s="33">
        <v>3896.99</v>
      </c>
      <c r="E149" s="33">
        <v>432.36</v>
      </c>
      <c r="F149" s="33">
        <v>506.7</v>
      </c>
      <c r="G149" s="162">
        <v>507.38</v>
      </c>
      <c r="H149" s="33">
        <v>539.16999999999996</v>
      </c>
      <c r="I149" s="34">
        <v>721.12</v>
      </c>
      <c r="J149" t="s">
        <v>681</v>
      </c>
    </row>
    <row r="150" spans="1:10" ht="19.5" x14ac:dyDescent="0.2">
      <c r="A150" s="79" t="s">
        <v>31</v>
      </c>
      <c r="B150" s="32" t="s">
        <v>13</v>
      </c>
      <c r="C150" s="33">
        <v>100.18</v>
      </c>
      <c r="D150" s="33">
        <v>126.9</v>
      </c>
      <c r="E150" s="33">
        <v>127.8</v>
      </c>
      <c r="F150" s="33">
        <v>127.8</v>
      </c>
      <c r="G150" s="34">
        <v>127.8</v>
      </c>
      <c r="H150" s="33">
        <v>128</v>
      </c>
      <c r="I150" s="34">
        <v>128</v>
      </c>
    </row>
    <row r="151" spans="1:10" ht="19.5" x14ac:dyDescent="0.2">
      <c r="A151" s="79" t="s">
        <v>6</v>
      </c>
      <c r="B151" s="32" t="s">
        <v>13</v>
      </c>
      <c r="C151" s="33">
        <v>4.32</v>
      </c>
      <c r="D151" s="33">
        <v>4.7</v>
      </c>
      <c r="E151" s="33">
        <v>6.82</v>
      </c>
      <c r="F151" s="33">
        <v>6.82</v>
      </c>
      <c r="G151" s="34">
        <v>6.82</v>
      </c>
      <c r="H151" s="33">
        <v>6.82</v>
      </c>
      <c r="I151" s="34">
        <v>6.82</v>
      </c>
      <c r="J151" t="s">
        <v>685</v>
      </c>
    </row>
    <row r="152" spans="1:10" ht="39" x14ac:dyDescent="0.2">
      <c r="A152" s="152" t="s">
        <v>181</v>
      </c>
      <c r="B152" s="39" t="s">
        <v>13</v>
      </c>
      <c r="C152" s="40">
        <v>8013.47</v>
      </c>
      <c r="D152" s="40">
        <v>7453.3</v>
      </c>
      <c r="E152" s="40">
        <v>8477.2999999999993</v>
      </c>
      <c r="F152" s="40">
        <v>9312.2999999999993</v>
      </c>
      <c r="G152" s="41">
        <v>9312.2999999999993</v>
      </c>
      <c r="H152" s="98">
        <v>10038</v>
      </c>
      <c r="I152" s="41">
        <v>10702</v>
      </c>
      <c r="J152" t="s">
        <v>684</v>
      </c>
    </row>
    <row r="153" spans="1:10" ht="18.75" x14ac:dyDescent="0.2">
      <c r="A153" s="316" t="s">
        <v>192</v>
      </c>
      <c r="B153" s="317"/>
      <c r="C153" s="317"/>
      <c r="D153" s="317"/>
      <c r="E153" s="317"/>
      <c r="F153" s="317"/>
      <c r="G153" s="317"/>
      <c r="H153" s="317"/>
      <c r="I153" s="318"/>
    </row>
    <row r="154" spans="1:10" ht="39" x14ac:dyDescent="0.2">
      <c r="A154" s="102" t="s">
        <v>188</v>
      </c>
      <c r="B154" s="39" t="s">
        <v>13</v>
      </c>
      <c r="C154" s="103">
        <v>362.99</v>
      </c>
      <c r="D154" s="103">
        <v>343.05</v>
      </c>
      <c r="E154" s="103">
        <v>410.28</v>
      </c>
      <c r="F154" s="103">
        <v>369.18</v>
      </c>
      <c r="G154" s="104">
        <v>369.2</v>
      </c>
      <c r="H154" s="103">
        <v>426.38</v>
      </c>
      <c r="I154" s="104">
        <v>444.7</v>
      </c>
    </row>
    <row r="155" spans="1:10" ht="18.75" x14ac:dyDescent="0.2">
      <c r="A155" s="80" t="s">
        <v>30</v>
      </c>
      <c r="B155" s="39" t="s">
        <v>13</v>
      </c>
      <c r="C155" s="44"/>
      <c r="D155" s="44"/>
      <c r="E155" s="44"/>
      <c r="F155" s="44"/>
      <c r="G155" s="45"/>
      <c r="H155" s="44"/>
      <c r="I155" s="45"/>
    </row>
    <row r="156" spans="1:10" ht="18.75" x14ac:dyDescent="0.2">
      <c r="A156" s="12" t="s">
        <v>186</v>
      </c>
      <c r="B156" s="39" t="s">
        <v>13</v>
      </c>
      <c r="C156" s="33">
        <v>361</v>
      </c>
      <c r="D156" s="33">
        <v>341.3</v>
      </c>
      <c r="E156" s="33">
        <v>406.1</v>
      </c>
      <c r="F156" s="33">
        <v>365</v>
      </c>
      <c r="G156" s="34">
        <v>365</v>
      </c>
      <c r="H156" s="33">
        <v>422.1</v>
      </c>
      <c r="I156" s="34">
        <v>440.3</v>
      </c>
    </row>
    <row r="157" spans="1:10" ht="18.75" x14ac:dyDescent="0.2">
      <c r="A157" s="12" t="s">
        <v>187</v>
      </c>
      <c r="B157" s="39" t="s">
        <v>13</v>
      </c>
      <c r="C157" s="33">
        <v>0.28999999999999998</v>
      </c>
      <c r="D157" s="33">
        <v>0.25</v>
      </c>
      <c r="E157" s="33">
        <v>0.28000000000000003</v>
      </c>
      <c r="F157" s="33">
        <v>0.28000000000000003</v>
      </c>
      <c r="G157" s="34">
        <v>0.28000000000000003</v>
      </c>
      <c r="H157" s="33">
        <v>0.28000000000000003</v>
      </c>
      <c r="I157" s="34">
        <v>0.28000000000000003</v>
      </c>
    </row>
    <row r="158" spans="1:10" ht="18.75" x14ac:dyDescent="0.2">
      <c r="A158" s="119" t="s">
        <v>182</v>
      </c>
      <c r="B158" s="39" t="s">
        <v>13</v>
      </c>
      <c r="C158" s="33">
        <v>0.161</v>
      </c>
      <c r="D158" s="33">
        <v>0.22</v>
      </c>
      <c r="E158" s="33">
        <v>0.21</v>
      </c>
      <c r="F158" s="33">
        <v>0.21</v>
      </c>
      <c r="G158" s="34">
        <v>0.21</v>
      </c>
      <c r="H158" s="33">
        <v>0.21</v>
      </c>
      <c r="I158" s="34">
        <v>0.21</v>
      </c>
    </row>
    <row r="159" spans="1:10" ht="31.5" x14ac:dyDescent="0.2">
      <c r="A159" s="112" t="s">
        <v>199</v>
      </c>
      <c r="B159" s="39" t="s">
        <v>13</v>
      </c>
      <c r="C159" s="33"/>
      <c r="D159" s="33"/>
      <c r="E159" s="33"/>
      <c r="F159" s="33"/>
      <c r="G159" s="34"/>
      <c r="H159" s="33"/>
      <c r="I159" s="34"/>
    </row>
    <row r="160" spans="1:10" ht="18.75" x14ac:dyDescent="0.2">
      <c r="A160" s="112" t="s">
        <v>196</v>
      </c>
      <c r="B160" s="39" t="s">
        <v>13</v>
      </c>
      <c r="C160" s="33"/>
      <c r="D160" s="33"/>
      <c r="E160" s="33"/>
      <c r="F160" s="33"/>
      <c r="G160" s="34"/>
      <c r="H160" s="33"/>
      <c r="I160" s="34"/>
    </row>
    <row r="161" spans="1:9" ht="18.75" x14ac:dyDescent="0.2">
      <c r="A161" s="119" t="s">
        <v>183</v>
      </c>
      <c r="B161" s="39" t="s">
        <v>13</v>
      </c>
      <c r="C161" s="33">
        <v>0.129</v>
      </c>
      <c r="D161" s="33">
        <v>0.03</v>
      </c>
      <c r="E161" s="33">
        <v>7.0000000000000007E-2</v>
      </c>
      <c r="F161" s="33">
        <v>7.0000000000000007E-2</v>
      </c>
      <c r="G161" s="162">
        <v>7.0000000000000007E-2</v>
      </c>
      <c r="H161" s="33">
        <v>7.0000000000000007E-2</v>
      </c>
      <c r="I161" s="162">
        <v>7.0000000000000007E-2</v>
      </c>
    </row>
    <row r="162" spans="1:9" ht="36.6" customHeight="1" x14ac:dyDescent="0.2">
      <c r="A162" s="112" t="s">
        <v>200</v>
      </c>
      <c r="B162" s="39" t="s">
        <v>13</v>
      </c>
      <c r="C162" s="33"/>
      <c r="D162" s="33"/>
      <c r="E162" s="33"/>
      <c r="F162" s="33"/>
      <c r="G162" s="34"/>
      <c r="H162" s="33"/>
      <c r="I162" s="34"/>
    </row>
    <row r="163" spans="1:9" ht="18.75" x14ac:dyDescent="0.2">
      <c r="A163" s="12" t="s">
        <v>193</v>
      </c>
      <c r="B163" s="39"/>
      <c r="C163" s="33">
        <v>1.7</v>
      </c>
      <c r="D163" s="33">
        <v>1.5</v>
      </c>
      <c r="E163" s="33">
        <v>3.9</v>
      </c>
      <c r="F163" s="33">
        <v>3.9</v>
      </c>
      <c r="G163" s="34">
        <v>3.9</v>
      </c>
      <c r="H163" s="33">
        <v>4</v>
      </c>
      <c r="I163" s="34">
        <v>4.0999999999999996</v>
      </c>
    </row>
    <row r="164" spans="1:9" ht="31.5" x14ac:dyDescent="0.2">
      <c r="A164" s="111" t="s">
        <v>686</v>
      </c>
      <c r="B164" s="39" t="s">
        <v>13</v>
      </c>
      <c r="C164" s="40">
        <v>0.7</v>
      </c>
      <c r="D164" s="40">
        <v>0.8</v>
      </c>
      <c r="E164" s="40">
        <v>2.9</v>
      </c>
      <c r="F164" s="40">
        <v>2.9</v>
      </c>
      <c r="G164" s="41">
        <v>2.9</v>
      </c>
      <c r="H164" s="40">
        <v>3</v>
      </c>
      <c r="I164" s="41">
        <v>3.1</v>
      </c>
    </row>
    <row r="165" spans="1:9" ht="18.75" x14ac:dyDescent="0.2">
      <c r="A165" s="111" t="s">
        <v>184</v>
      </c>
      <c r="B165" s="39" t="s">
        <v>13</v>
      </c>
      <c r="C165" s="40">
        <v>1</v>
      </c>
      <c r="D165" s="40">
        <v>0.7</v>
      </c>
      <c r="E165" s="40">
        <v>0</v>
      </c>
      <c r="F165" s="40">
        <v>0</v>
      </c>
      <c r="G165" s="41">
        <v>0</v>
      </c>
      <c r="H165" s="40">
        <v>0</v>
      </c>
      <c r="I165" s="41">
        <v>0</v>
      </c>
    </row>
    <row r="166" spans="1:9" s="117" customFormat="1" ht="33.75" customHeight="1" x14ac:dyDescent="0.2">
      <c r="A166" s="113" t="s">
        <v>185</v>
      </c>
      <c r="B166" s="114" t="s">
        <v>13</v>
      </c>
      <c r="C166" s="115"/>
      <c r="D166" s="115"/>
      <c r="E166" s="115">
        <v>1</v>
      </c>
      <c r="F166" s="115">
        <v>1</v>
      </c>
      <c r="G166" s="116">
        <v>1</v>
      </c>
      <c r="H166" s="115">
        <v>1</v>
      </c>
      <c r="I166" s="116">
        <v>1</v>
      </c>
    </row>
  </sheetData>
  <mergeCells count="17">
    <mergeCell ref="H1:I1"/>
    <mergeCell ref="H2:I2"/>
    <mergeCell ref="D6:D8"/>
    <mergeCell ref="C6:C8"/>
    <mergeCell ref="E6:E8"/>
    <mergeCell ref="A4:I4"/>
    <mergeCell ref="H7:H8"/>
    <mergeCell ref="I7:I8"/>
    <mergeCell ref="F6:I6"/>
    <mergeCell ref="A6:A8"/>
    <mergeCell ref="B6:B8"/>
    <mergeCell ref="A1:G1"/>
    <mergeCell ref="A9:I9"/>
    <mergeCell ref="A27:I27"/>
    <mergeCell ref="A153:I153"/>
    <mergeCell ref="A80:I80"/>
    <mergeCell ref="F7:G7"/>
  </mergeCells>
  <phoneticPr fontId="15" type="noConversion"/>
  <printOptions horizontalCentered="1"/>
  <pageMargins left="0.39370078740157483" right="0.39370078740157483" top="0.19685039370078741" bottom="0.19685039370078741" header="0" footer="0"/>
  <pageSetup paperSize="9" scale="60" fitToHeight="0" orientation="landscape" r:id="rId1"/>
  <headerFooter alignWithMargins="0">
    <oddFooter>&amp;C&amp;P</oddFooter>
  </headerFooter>
  <rowBreaks count="4" manualBreakCount="4">
    <brk id="26" max="8" man="1"/>
    <brk id="52" max="8" man="1"/>
    <brk id="79" max="8" man="1"/>
    <brk id="152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indexed="50"/>
    <pageSetUpPr fitToPage="1"/>
  </sheetPr>
  <dimension ref="A1:AN174"/>
  <sheetViews>
    <sheetView view="pageBreakPreview" topLeftCell="G164" zoomScale="75" zoomScaleNormal="75" workbookViewId="0">
      <selection activeCell="A22" sqref="A22:XFD26"/>
    </sheetView>
  </sheetViews>
  <sheetFormatPr defaultRowHeight="12.75" x14ac:dyDescent="0.2"/>
  <cols>
    <col min="1" max="1" width="34.5703125" customWidth="1"/>
    <col min="2" max="2" width="20.140625" customWidth="1"/>
    <col min="3" max="3" width="11.5703125" customWidth="1"/>
    <col min="4" max="5" width="12.140625" customWidth="1"/>
    <col min="6" max="6" width="12.42578125" customWidth="1"/>
    <col min="7" max="7" width="13.5703125" customWidth="1"/>
    <col min="8" max="8" width="11.28515625" customWidth="1"/>
    <col min="9" max="9" width="13.5703125" customWidth="1"/>
    <col min="10" max="10" width="11.5703125" customWidth="1"/>
    <col min="11" max="11" width="11.28515625" customWidth="1"/>
    <col min="12" max="13" width="11" customWidth="1"/>
    <col min="14" max="14" width="11.42578125" customWidth="1"/>
    <col min="15" max="15" width="10.140625" customWidth="1"/>
    <col min="16" max="16" width="9.140625" customWidth="1"/>
    <col min="17" max="17" width="10.28515625" customWidth="1"/>
    <col min="18" max="18" width="9" customWidth="1"/>
    <col min="19" max="20" width="9.28515625" customWidth="1"/>
    <col min="21" max="26" width="9.7109375" customWidth="1"/>
    <col min="27" max="27" width="11.5703125" customWidth="1"/>
    <col min="28" max="29" width="11" bestFit="1" customWidth="1"/>
    <col min="30" max="30" width="10.7109375" customWidth="1"/>
    <col min="31" max="31" width="11.42578125" customWidth="1"/>
    <col min="32" max="32" width="11.5703125" customWidth="1"/>
    <col min="33" max="38" width="9.28515625" bestFit="1" customWidth="1"/>
  </cols>
  <sheetData>
    <row r="1" spans="1:40" ht="27" customHeight="1" x14ac:dyDescent="0.2"/>
    <row r="2" spans="1:40" ht="15.75" customHeight="1" x14ac:dyDescent="0.25">
      <c r="C2" s="346" t="s">
        <v>108</v>
      </c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7" t="s">
        <v>84</v>
      </c>
      <c r="R2" s="348"/>
      <c r="S2" s="348"/>
      <c r="T2" s="348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4" spans="1:40" ht="15.75" x14ac:dyDescent="0.2">
      <c r="A4" s="140"/>
      <c r="B4" s="334" t="s">
        <v>204</v>
      </c>
      <c r="C4" s="349" t="s">
        <v>7</v>
      </c>
      <c r="D4" s="349"/>
      <c r="E4" s="349"/>
      <c r="F4" s="349"/>
      <c r="G4" s="349"/>
      <c r="H4" s="350"/>
      <c r="I4" s="351" t="s">
        <v>79</v>
      </c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50"/>
      <c r="U4" s="338" t="s">
        <v>80</v>
      </c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"/>
      <c r="AN4" s="3"/>
    </row>
    <row r="5" spans="1:40" ht="58.5" customHeight="1" x14ac:dyDescent="0.2">
      <c r="A5" s="141"/>
      <c r="B5" s="334"/>
      <c r="C5" s="340" t="s">
        <v>82</v>
      </c>
      <c r="D5" s="340"/>
      <c r="E5" s="340"/>
      <c r="F5" s="340"/>
      <c r="G5" s="340"/>
      <c r="H5" s="341"/>
      <c r="I5" s="339" t="s">
        <v>3</v>
      </c>
      <c r="J5" s="340"/>
      <c r="K5" s="340"/>
      <c r="L5" s="340"/>
      <c r="M5" s="340"/>
      <c r="N5" s="341"/>
      <c r="O5" s="339" t="s">
        <v>92</v>
      </c>
      <c r="P5" s="340"/>
      <c r="Q5" s="340"/>
      <c r="R5" s="340"/>
      <c r="S5" s="340"/>
      <c r="T5" s="341"/>
      <c r="U5" s="339" t="s">
        <v>2</v>
      </c>
      <c r="V5" s="340"/>
      <c r="W5" s="340"/>
      <c r="X5" s="340"/>
      <c r="Y5" s="340"/>
      <c r="Z5" s="341"/>
      <c r="AA5" s="339" t="s">
        <v>94</v>
      </c>
      <c r="AB5" s="340"/>
      <c r="AC5" s="340"/>
      <c r="AD5" s="340"/>
      <c r="AE5" s="340"/>
      <c r="AF5" s="341"/>
      <c r="AG5" s="339" t="s">
        <v>81</v>
      </c>
      <c r="AH5" s="340"/>
      <c r="AI5" s="340"/>
      <c r="AJ5" s="340"/>
      <c r="AK5" s="340"/>
      <c r="AL5" s="341"/>
      <c r="AM5" s="3"/>
    </row>
    <row r="6" spans="1:40" ht="15.75" customHeight="1" x14ac:dyDescent="0.2">
      <c r="A6" s="141"/>
      <c r="B6" s="334"/>
      <c r="C6" s="335" t="s">
        <v>616</v>
      </c>
      <c r="D6" s="342" t="s">
        <v>633</v>
      </c>
      <c r="E6" s="337" t="s">
        <v>637</v>
      </c>
      <c r="F6" s="337" t="s">
        <v>617</v>
      </c>
      <c r="G6" s="337"/>
      <c r="H6" s="337"/>
      <c r="I6" s="335" t="str">
        <f>C6</f>
        <v>Факт 
2020 г.</v>
      </c>
      <c r="J6" s="342" t="str">
        <f>D6</f>
        <v>Факт 
2021 г.</v>
      </c>
      <c r="K6" s="337" t="str">
        <f>E6</f>
        <v>Оценка 
2022 г.</v>
      </c>
      <c r="L6" s="337" t="str">
        <f>F6</f>
        <v>Прогноз на 2022-2024 гг.</v>
      </c>
      <c r="M6" s="337"/>
      <c r="N6" s="337"/>
      <c r="O6" s="335" t="str">
        <f>C6</f>
        <v>Факт 
2020 г.</v>
      </c>
      <c r="P6" s="342" t="str">
        <f>D6</f>
        <v>Факт 
2021 г.</v>
      </c>
      <c r="Q6" s="337" t="str">
        <f>E6</f>
        <v>Оценка 
2022 г.</v>
      </c>
      <c r="R6" s="337" t="str">
        <f>F6</f>
        <v>Прогноз на 2022-2024 гг.</v>
      </c>
      <c r="S6" s="337"/>
      <c r="T6" s="337"/>
      <c r="U6" s="335" t="str">
        <f>C6</f>
        <v>Факт 
2020 г.</v>
      </c>
      <c r="V6" s="342" t="str">
        <f>D6</f>
        <v>Факт 
2021 г.</v>
      </c>
      <c r="W6" s="337" t="str">
        <f>E6</f>
        <v>Оценка 
2022 г.</v>
      </c>
      <c r="X6" s="337" t="str">
        <f>F6</f>
        <v>Прогноз на 2022-2024 гг.</v>
      </c>
      <c r="Y6" s="337"/>
      <c r="Z6" s="337"/>
      <c r="AA6" s="335" t="str">
        <f>C6</f>
        <v>Факт 
2020 г.</v>
      </c>
      <c r="AB6" s="342" t="str">
        <f>D6</f>
        <v>Факт 
2021 г.</v>
      </c>
      <c r="AC6" s="337" t="str">
        <f>E6</f>
        <v>Оценка 
2022 г.</v>
      </c>
      <c r="AD6" s="337" t="str">
        <f>F6</f>
        <v>Прогноз на 2022-2024 гг.</v>
      </c>
      <c r="AE6" s="337"/>
      <c r="AF6" s="337"/>
      <c r="AG6" s="335" t="str">
        <f>C6</f>
        <v>Факт 
2020 г.</v>
      </c>
      <c r="AH6" s="342" t="str">
        <f>D6</f>
        <v>Факт 
2021 г.</v>
      </c>
      <c r="AI6" s="337" t="str">
        <f>E6</f>
        <v>Оценка 
2022 г.</v>
      </c>
      <c r="AJ6" s="337" t="str">
        <f>F6</f>
        <v>Прогноз на 2022-2024 гг.</v>
      </c>
      <c r="AK6" s="337"/>
      <c r="AL6" s="337"/>
      <c r="AM6" s="3"/>
      <c r="AN6" s="3"/>
    </row>
    <row r="7" spans="1:40" ht="15.75" x14ac:dyDescent="0.2">
      <c r="A7" s="142"/>
      <c r="B7" s="334"/>
      <c r="C7" s="336"/>
      <c r="D7" s="343"/>
      <c r="E7" s="337"/>
      <c r="F7" s="143" t="s">
        <v>612</v>
      </c>
      <c r="G7" s="143" t="s">
        <v>618</v>
      </c>
      <c r="H7" s="143" t="s">
        <v>635</v>
      </c>
      <c r="I7" s="336"/>
      <c r="J7" s="343"/>
      <c r="K7" s="337"/>
      <c r="L7" s="143" t="str">
        <f>F7</f>
        <v>2023 г.</v>
      </c>
      <c r="M7" s="143" t="str">
        <f>G7</f>
        <v>2024 г.</v>
      </c>
      <c r="N7" s="143" t="str">
        <f>H7</f>
        <v>2025 г.</v>
      </c>
      <c r="O7" s="336"/>
      <c r="P7" s="343"/>
      <c r="Q7" s="337"/>
      <c r="R7" s="143" t="str">
        <f>F7</f>
        <v>2023 г.</v>
      </c>
      <c r="S7" s="143" t="str">
        <f>G7</f>
        <v>2024 г.</v>
      </c>
      <c r="T7" s="143" t="str">
        <f>H7</f>
        <v>2025 г.</v>
      </c>
      <c r="U7" s="336"/>
      <c r="V7" s="343"/>
      <c r="W7" s="337"/>
      <c r="X7" s="143" t="str">
        <f>F7</f>
        <v>2023 г.</v>
      </c>
      <c r="Y7" s="143" t="str">
        <f>G7</f>
        <v>2024 г.</v>
      </c>
      <c r="Z7" s="143" t="str">
        <f>H7</f>
        <v>2025 г.</v>
      </c>
      <c r="AA7" s="336"/>
      <c r="AB7" s="343"/>
      <c r="AC7" s="337"/>
      <c r="AD7" s="154" t="str">
        <f>F7</f>
        <v>2023 г.</v>
      </c>
      <c r="AE7" s="154" t="str">
        <f>G7</f>
        <v>2024 г.</v>
      </c>
      <c r="AF7" s="154" t="str">
        <f>H7</f>
        <v>2025 г.</v>
      </c>
      <c r="AG7" s="336"/>
      <c r="AH7" s="343"/>
      <c r="AI7" s="337"/>
      <c r="AJ7" s="154" t="str">
        <f>F7</f>
        <v>2023 г.</v>
      </c>
      <c r="AK7" s="154" t="str">
        <f>G7</f>
        <v>2024 г.</v>
      </c>
      <c r="AL7" s="154" t="str">
        <f>AF7</f>
        <v>2025 г.</v>
      </c>
      <c r="AM7" s="3"/>
      <c r="AN7" s="3"/>
    </row>
    <row r="8" spans="1:40" ht="105.75" hidden="1" customHeight="1" x14ac:dyDescent="0.2">
      <c r="A8" s="129" t="s">
        <v>246</v>
      </c>
      <c r="B8" s="178"/>
      <c r="C8" s="179"/>
      <c r="D8" s="179"/>
      <c r="E8" s="179"/>
      <c r="F8" s="180"/>
      <c r="G8" s="180"/>
      <c r="H8" s="180"/>
      <c r="I8" s="179"/>
      <c r="J8" s="179"/>
      <c r="K8" s="179"/>
      <c r="L8" s="180"/>
      <c r="M8" s="180"/>
      <c r="N8" s="180"/>
      <c r="O8" s="179"/>
      <c r="P8" s="179"/>
      <c r="Q8" s="179"/>
      <c r="R8" s="180"/>
      <c r="S8" s="180"/>
      <c r="T8" s="180"/>
      <c r="U8" s="179"/>
      <c r="V8" s="179"/>
      <c r="W8" s="179"/>
      <c r="X8" s="180"/>
      <c r="Y8" s="180"/>
      <c r="Z8" s="180"/>
      <c r="AA8" s="179"/>
      <c r="AB8" s="179"/>
      <c r="AC8" s="179"/>
      <c r="AD8" s="180"/>
      <c r="AE8" s="180"/>
      <c r="AF8" s="180"/>
      <c r="AG8" s="181"/>
      <c r="AH8" s="181"/>
      <c r="AI8" s="181"/>
      <c r="AJ8" s="181"/>
      <c r="AK8" s="181"/>
      <c r="AL8" s="181"/>
      <c r="AM8" s="3"/>
      <c r="AN8" s="3"/>
    </row>
    <row r="9" spans="1:40" ht="81.75" hidden="1" customHeight="1" x14ac:dyDescent="0.2">
      <c r="A9" s="125" t="s">
        <v>247</v>
      </c>
      <c r="B9" s="182"/>
      <c r="C9" s="169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1"/>
      <c r="V9" s="171"/>
      <c r="W9" s="171"/>
      <c r="X9" s="171"/>
      <c r="Y9" s="171"/>
      <c r="Z9" s="170"/>
      <c r="AA9" s="170"/>
      <c r="AB9" s="170"/>
      <c r="AC9" s="170"/>
      <c r="AD9" s="170"/>
      <c r="AE9" s="170"/>
      <c r="AF9" s="170"/>
      <c r="AG9" s="172"/>
      <c r="AH9" s="172"/>
      <c r="AI9" s="172"/>
      <c r="AJ9" s="172"/>
      <c r="AK9" s="172"/>
      <c r="AL9" s="172"/>
      <c r="AM9" s="3"/>
      <c r="AN9" s="3"/>
    </row>
    <row r="10" spans="1:40" ht="15.75" hidden="1" x14ac:dyDescent="0.2">
      <c r="A10" s="82" t="s">
        <v>248</v>
      </c>
      <c r="B10" s="168"/>
      <c r="C10" s="169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1"/>
      <c r="V10" s="171"/>
      <c r="W10" s="171"/>
      <c r="X10" s="171"/>
      <c r="Y10" s="171"/>
      <c r="Z10" s="170"/>
      <c r="AA10" s="170"/>
      <c r="AB10" s="170"/>
      <c r="AC10" s="170"/>
      <c r="AD10" s="170"/>
      <c r="AE10" s="170"/>
      <c r="AF10" s="170"/>
      <c r="AG10" s="172"/>
      <c r="AH10" s="172"/>
      <c r="AI10" s="172"/>
      <c r="AJ10" s="172"/>
      <c r="AK10" s="172"/>
      <c r="AL10" s="172"/>
      <c r="AM10" s="3"/>
      <c r="AN10" s="3"/>
    </row>
    <row r="11" spans="1:40" ht="15.75" hidden="1" x14ac:dyDescent="0.2">
      <c r="A11" s="13"/>
      <c r="B11" s="168"/>
      <c r="C11" s="169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1"/>
      <c r="V11" s="171"/>
      <c r="W11" s="171"/>
      <c r="X11" s="171"/>
      <c r="Y11" s="171"/>
      <c r="Z11" s="170"/>
      <c r="AA11" s="170"/>
      <c r="AB11" s="170"/>
      <c r="AC11" s="170"/>
      <c r="AD11" s="170"/>
      <c r="AE11" s="170"/>
      <c r="AF11" s="170"/>
      <c r="AG11" s="172"/>
      <c r="AH11" s="172"/>
      <c r="AI11" s="172"/>
      <c r="AJ11" s="172"/>
      <c r="AK11" s="172"/>
      <c r="AL11" s="172"/>
      <c r="AM11" s="3"/>
      <c r="AN11" s="3"/>
    </row>
    <row r="12" spans="1:40" ht="15.75" hidden="1" x14ac:dyDescent="0.2">
      <c r="A12" s="83"/>
      <c r="B12" s="168"/>
      <c r="C12" s="169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1"/>
      <c r="V12" s="171"/>
      <c r="W12" s="171"/>
      <c r="X12" s="171"/>
      <c r="Y12" s="171"/>
      <c r="Z12" s="170"/>
      <c r="AA12" s="170"/>
      <c r="AB12" s="170"/>
      <c r="AC12" s="170"/>
      <c r="AD12" s="170"/>
      <c r="AE12" s="170"/>
      <c r="AF12" s="170"/>
      <c r="AG12" s="172"/>
      <c r="AH12" s="172"/>
      <c r="AI12" s="172"/>
      <c r="AJ12" s="172"/>
      <c r="AK12" s="172"/>
      <c r="AL12" s="172"/>
      <c r="AM12" s="3"/>
      <c r="AN12" s="3"/>
    </row>
    <row r="13" spans="1:40" ht="31.5" hidden="1" customHeight="1" x14ac:dyDescent="0.2">
      <c r="A13" s="128" t="s">
        <v>249</v>
      </c>
      <c r="B13" s="182"/>
      <c r="C13" s="169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1"/>
      <c r="V13" s="171"/>
      <c r="W13" s="171"/>
      <c r="X13" s="171"/>
      <c r="Y13" s="171"/>
      <c r="Z13" s="170"/>
      <c r="AA13" s="170"/>
      <c r="AB13" s="170"/>
      <c r="AC13" s="170"/>
      <c r="AD13" s="170"/>
      <c r="AE13" s="170"/>
      <c r="AF13" s="170"/>
      <c r="AG13" s="172"/>
      <c r="AH13" s="172"/>
      <c r="AI13" s="172"/>
      <c r="AJ13" s="172"/>
      <c r="AK13" s="172"/>
      <c r="AL13" s="172"/>
      <c r="AM13" s="3"/>
      <c r="AN13" s="3"/>
    </row>
    <row r="14" spans="1:40" ht="15.75" hidden="1" customHeight="1" x14ac:dyDescent="0.2">
      <c r="A14" s="82" t="s">
        <v>248</v>
      </c>
      <c r="B14" s="168"/>
      <c r="C14" s="169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1"/>
      <c r="V14" s="171"/>
      <c r="W14" s="171"/>
      <c r="X14" s="171"/>
      <c r="Y14" s="171"/>
      <c r="Z14" s="170"/>
      <c r="AA14" s="170"/>
      <c r="AB14" s="170"/>
      <c r="AC14" s="170"/>
      <c r="AD14" s="170"/>
      <c r="AE14" s="170"/>
      <c r="AF14" s="170"/>
      <c r="AG14" s="172"/>
      <c r="AH14" s="172"/>
      <c r="AI14" s="172"/>
      <c r="AJ14" s="172"/>
      <c r="AK14" s="172"/>
      <c r="AL14" s="172"/>
      <c r="AM14" s="3"/>
      <c r="AN14" s="3"/>
    </row>
    <row r="15" spans="1:40" ht="11.25" hidden="1" customHeight="1" x14ac:dyDescent="0.2">
      <c r="A15" s="84"/>
      <c r="B15" s="183"/>
      <c r="C15" s="169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1"/>
      <c r="V15" s="171"/>
      <c r="W15" s="171"/>
      <c r="X15" s="171"/>
      <c r="Y15" s="171"/>
      <c r="Z15" s="170"/>
      <c r="AA15" s="170"/>
      <c r="AB15" s="170"/>
      <c r="AC15" s="170"/>
      <c r="AD15" s="170"/>
      <c r="AE15" s="170"/>
      <c r="AF15" s="170"/>
      <c r="AG15" s="172"/>
      <c r="AH15" s="172"/>
      <c r="AI15" s="172"/>
      <c r="AJ15" s="172"/>
      <c r="AK15" s="172"/>
      <c r="AL15" s="172"/>
      <c r="AM15" s="3"/>
      <c r="AN15" s="3"/>
    </row>
    <row r="16" spans="1:40" ht="15.75" hidden="1" customHeight="1" x14ac:dyDescent="0.2">
      <c r="A16" s="82"/>
      <c r="B16" s="168"/>
      <c r="C16" s="169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1"/>
      <c r="V16" s="171"/>
      <c r="W16" s="171"/>
      <c r="X16" s="171"/>
      <c r="Y16" s="171"/>
      <c r="Z16" s="170"/>
      <c r="AA16" s="170"/>
      <c r="AB16" s="170"/>
      <c r="AC16" s="170"/>
      <c r="AD16" s="170"/>
      <c r="AE16" s="170"/>
      <c r="AF16" s="170"/>
      <c r="AG16" s="172"/>
      <c r="AH16" s="172"/>
      <c r="AI16" s="172"/>
      <c r="AJ16" s="172"/>
      <c r="AK16" s="172"/>
      <c r="AL16" s="172"/>
      <c r="AM16" s="3"/>
      <c r="AN16" s="3"/>
    </row>
    <row r="17" spans="1:40" ht="31.5" hidden="1" x14ac:dyDescent="0.2">
      <c r="A17" s="128" t="s">
        <v>250</v>
      </c>
      <c r="B17" s="168"/>
      <c r="C17" s="169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1"/>
      <c r="V17" s="171"/>
      <c r="W17" s="171"/>
      <c r="X17" s="171"/>
      <c r="Y17" s="171"/>
      <c r="Z17" s="170"/>
      <c r="AA17" s="170"/>
      <c r="AB17" s="170"/>
      <c r="AC17" s="170"/>
      <c r="AD17" s="170"/>
      <c r="AE17" s="170"/>
      <c r="AF17" s="170"/>
      <c r="AG17" s="172"/>
      <c r="AH17" s="172"/>
      <c r="AI17" s="172"/>
      <c r="AJ17" s="172"/>
      <c r="AK17" s="172"/>
      <c r="AL17" s="172"/>
      <c r="AM17" s="3"/>
      <c r="AN17" s="3"/>
    </row>
    <row r="18" spans="1:40" ht="15.75" hidden="1" x14ac:dyDescent="0.2">
      <c r="A18" s="82" t="s">
        <v>248</v>
      </c>
      <c r="B18" s="168"/>
      <c r="C18" s="169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1"/>
      <c r="V18" s="171"/>
      <c r="W18" s="171"/>
      <c r="X18" s="171"/>
      <c r="Y18" s="171"/>
      <c r="Z18" s="170"/>
      <c r="AA18" s="170"/>
      <c r="AB18" s="170"/>
      <c r="AC18" s="170"/>
      <c r="AD18" s="170"/>
      <c r="AE18" s="170"/>
      <c r="AF18" s="170"/>
      <c r="AG18" s="172"/>
      <c r="AH18" s="172"/>
      <c r="AI18" s="172"/>
      <c r="AJ18" s="172"/>
      <c r="AK18" s="172"/>
      <c r="AL18" s="172"/>
      <c r="AM18" s="3"/>
      <c r="AN18" s="3"/>
    </row>
    <row r="19" spans="1:40" ht="20.25" hidden="1" customHeight="1" x14ac:dyDescent="0.2">
      <c r="A19" s="85"/>
      <c r="B19" s="183"/>
      <c r="C19" s="169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1"/>
      <c r="V19" s="171"/>
      <c r="W19" s="171"/>
      <c r="X19" s="171"/>
      <c r="Y19" s="171"/>
      <c r="Z19" s="170"/>
      <c r="AA19" s="170"/>
      <c r="AB19" s="170"/>
      <c r="AC19" s="170"/>
      <c r="AD19" s="170"/>
      <c r="AE19" s="170"/>
      <c r="AF19" s="170"/>
      <c r="AG19" s="172"/>
      <c r="AH19" s="172"/>
      <c r="AI19" s="172"/>
      <c r="AJ19" s="172"/>
      <c r="AK19" s="172"/>
      <c r="AL19" s="172"/>
      <c r="AM19" s="3"/>
      <c r="AN19" s="3"/>
    </row>
    <row r="20" spans="1:40" ht="15.75" hidden="1" customHeight="1" x14ac:dyDescent="0.2">
      <c r="A20" s="94"/>
      <c r="B20" s="168"/>
      <c r="C20" s="169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1"/>
      <c r="V20" s="171"/>
      <c r="W20" s="171"/>
      <c r="X20" s="171"/>
      <c r="Y20" s="171"/>
      <c r="Z20" s="170"/>
      <c r="AA20" s="170"/>
      <c r="AB20" s="170"/>
      <c r="AC20" s="170"/>
      <c r="AD20" s="170"/>
      <c r="AE20" s="170"/>
      <c r="AF20" s="170"/>
      <c r="AG20" s="172"/>
      <c r="AH20" s="172"/>
      <c r="AI20" s="172"/>
      <c r="AJ20" s="172"/>
      <c r="AK20" s="172"/>
      <c r="AL20" s="172"/>
      <c r="AM20" s="3"/>
      <c r="AN20" s="3"/>
    </row>
    <row r="21" spans="1:40" s="174" customFormat="1" ht="43.5" customHeight="1" x14ac:dyDescent="0.2">
      <c r="A21" s="167" t="s">
        <v>251</v>
      </c>
      <c r="B21" s="168"/>
      <c r="C21" s="169">
        <v>162332.1</v>
      </c>
      <c r="D21" s="170">
        <v>163843.57999999999</v>
      </c>
      <c r="E21" s="170">
        <v>164530.20000000001</v>
      </c>
      <c r="F21" s="170">
        <v>171150.2</v>
      </c>
      <c r="G21" s="170">
        <v>172050.1</v>
      </c>
      <c r="H21" s="170">
        <v>172050.1</v>
      </c>
      <c r="I21" s="170">
        <v>162332.1</v>
      </c>
      <c r="J21" s="170">
        <v>163843.57999999999</v>
      </c>
      <c r="K21" s="170">
        <v>164530.20000000001</v>
      </c>
      <c r="L21" s="170">
        <v>171150.2</v>
      </c>
      <c r="M21" s="170">
        <v>172050.1</v>
      </c>
      <c r="N21" s="170">
        <v>172050.1</v>
      </c>
      <c r="O21" s="170">
        <v>60835.6</v>
      </c>
      <c r="P21" s="170">
        <v>0</v>
      </c>
      <c r="Q21" s="170">
        <v>0</v>
      </c>
      <c r="R21" s="170">
        <v>0</v>
      </c>
      <c r="S21" s="170">
        <v>0</v>
      </c>
      <c r="T21" s="170">
        <v>0</v>
      </c>
      <c r="U21" s="171">
        <v>3395</v>
      </c>
      <c r="V21" s="171">
        <v>3260</v>
      </c>
      <c r="W21" s="171">
        <v>3260</v>
      </c>
      <c r="X21" s="171">
        <v>3260</v>
      </c>
      <c r="Y21" s="171">
        <v>3260</v>
      </c>
      <c r="Z21" s="170">
        <v>3260</v>
      </c>
      <c r="AA21" s="170">
        <v>122432.7</v>
      </c>
      <c r="AB21" s="170">
        <v>116871.1</v>
      </c>
      <c r="AC21" s="170">
        <v>140135.9</v>
      </c>
      <c r="AD21" s="170">
        <v>140135.9</v>
      </c>
      <c r="AE21" s="170">
        <v>141526.79999999999</v>
      </c>
      <c r="AF21" s="170">
        <v>142956.70000000001</v>
      </c>
      <c r="AG21" s="172">
        <v>1351.973</v>
      </c>
      <c r="AH21" s="172">
        <v>1447.8140000000001</v>
      </c>
      <c r="AI21" s="172">
        <v>1280.4859260000001</v>
      </c>
      <c r="AJ21" s="172">
        <v>1358.265813408</v>
      </c>
      <c r="AK21" s="172">
        <v>1437.8857494136</v>
      </c>
      <c r="AL21" s="172">
        <v>1456.0568919194639</v>
      </c>
      <c r="AM21" s="173"/>
      <c r="AN21" s="173"/>
    </row>
    <row r="22" spans="1:40" ht="15.75" hidden="1" x14ac:dyDescent="0.2">
      <c r="A22" s="82" t="s">
        <v>34</v>
      </c>
      <c r="B22" s="168"/>
      <c r="C22" s="169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1"/>
      <c r="V22" s="171"/>
      <c r="W22" s="171"/>
      <c r="X22" s="171"/>
      <c r="Y22" s="171"/>
      <c r="Z22" s="170"/>
      <c r="AA22" s="170"/>
      <c r="AB22" s="170"/>
      <c r="AC22" s="170"/>
      <c r="AD22" s="170"/>
      <c r="AE22" s="170"/>
      <c r="AF22" s="170"/>
      <c r="AG22" s="172"/>
      <c r="AH22" s="172"/>
      <c r="AI22" s="172"/>
      <c r="AJ22" s="172"/>
      <c r="AK22" s="172"/>
      <c r="AL22" s="172"/>
      <c r="AM22" s="3"/>
      <c r="AN22" s="3"/>
    </row>
    <row r="23" spans="1:40" ht="15.75" hidden="1" x14ac:dyDescent="0.2">
      <c r="A23" s="125" t="s">
        <v>252</v>
      </c>
      <c r="B23" s="183"/>
      <c r="C23" s="169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1"/>
      <c r="V23" s="171"/>
      <c r="W23" s="171"/>
      <c r="X23" s="171"/>
      <c r="Y23" s="171"/>
      <c r="Z23" s="170"/>
      <c r="AA23" s="170"/>
      <c r="AB23" s="170"/>
      <c r="AC23" s="170"/>
      <c r="AD23" s="170"/>
      <c r="AE23" s="170"/>
      <c r="AF23" s="170"/>
      <c r="AG23" s="172"/>
      <c r="AH23" s="172"/>
      <c r="AI23" s="172"/>
      <c r="AJ23" s="172"/>
      <c r="AK23" s="172"/>
      <c r="AL23" s="172"/>
      <c r="AM23" s="3"/>
      <c r="AN23" s="3"/>
    </row>
    <row r="24" spans="1:40" ht="15.75" hidden="1" customHeight="1" x14ac:dyDescent="0.2">
      <c r="A24" s="82" t="s">
        <v>248</v>
      </c>
      <c r="B24" s="168"/>
      <c r="C24" s="169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1"/>
      <c r="V24" s="171"/>
      <c r="W24" s="171"/>
      <c r="X24" s="171"/>
      <c r="Y24" s="171"/>
      <c r="Z24" s="170"/>
      <c r="AA24" s="170"/>
      <c r="AB24" s="170"/>
      <c r="AC24" s="170"/>
      <c r="AD24" s="170"/>
      <c r="AE24" s="170"/>
      <c r="AF24" s="170"/>
      <c r="AG24" s="172"/>
      <c r="AH24" s="172"/>
      <c r="AI24" s="172"/>
      <c r="AJ24" s="172"/>
      <c r="AK24" s="172"/>
      <c r="AL24" s="172"/>
      <c r="AM24" s="3"/>
      <c r="AN24" s="3"/>
    </row>
    <row r="25" spans="1:40" ht="15.75" hidden="1" x14ac:dyDescent="0.2">
      <c r="A25" s="13"/>
      <c r="B25" s="168"/>
      <c r="C25" s="169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1"/>
      <c r="V25" s="171"/>
      <c r="W25" s="171"/>
      <c r="X25" s="171"/>
      <c r="Y25" s="171"/>
      <c r="Z25" s="170"/>
      <c r="AA25" s="170"/>
      <c r="AB25" s="170"/>
      <c r="AC25" s="170"/>
      <c r="AD25" s="170"/>
      <c r="AE25" s="170"/>
      <c r="AF25" s="170"/>
      <c r="AG25" s="172"/>
      <c r="AH25" s="172"/>
      <c r="AI25" s="172"/>
      <c r="AJ25" s="172"/>
      <c r="AK25" s="172"/>
      <c r="AL25" s="172"/>
      <c r="AM25" s="3"/>
      <c r="AN25" s="3"/>
    </row>
    <row r="26" spans="1:40" ht="15.75" hidden="1" x14ac:dyDescent="0.2">
      <c r="A26" s="83"/>
      <c r="B26" s="168"/>
      <c r="C26" s="169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1"/>
      <c r="V26" s="171"/>
      <c r="W26" s="171"/>
      <c r="X26" s="171"/>
      <c r="Y26" s="171"/>
      <c r="Z26" s="170"/>
      <c r="AA26" s="170"/>
      <c r="AB26" s="170"/>
      <c r="AC26" s="170"/>
      <c r="AD26" s="170"/>
      <c r="AE26" s="170"/>
      <c r="AF26" s="170"/>
      <c r="AG26" s="172"/>
      <c r="AH26" s="172"/>
      <c r="AI26" s="172"/>
      <c r="AJ26" s="172"/>
      <c r="AK26" s="172"/>
      <c r="AL26" s="172"/>
      <c r="AM26" s="3"/>
      <c r="AN26" s="3"/>
    </row>
    <row r="27" spans="1:40" ht="31.5" x14ac:dyDescent="0.2">
      <c r="A27" s="126" t="s">
        <v>253</v>
      </c>
      <c r="B27" s="183"/>
      <c r="C27" s="169">
        <v>162332.1</v>
      </c>
      <c r="D27" s="170">
        <v>163843.57999999999</v>
      </c>
      <c r="E27" s="170">
        <v>164530.20000000001</v>
      </c>
      <c r="F27" s="170">
        <v>171150.2</v>
      </c>
      <c r="G27" s="170">
        <v>172050.1</v>
      </c>
      <c r="H27" s="170">
        <v>172050.1</v>
      </c>
      <c r="I27" s="170">
        <v>162332.1</v>
      </c>
      <c r="J27" s="170">
        <v>163843.57999999999</v>
      </c>
      <c r="K27" s="170">
        <v>164530.20000000001</v>
      </c>
      <c r="L27" s="170">
        <v>171150.2</v>
      </c>
      <c r="M27" s="170">
        <v>172050.1</v>
      </c>
      <c r="N27" s="170">
        <v>172050.1</v>
      </c>
      <c r="O27" s="170">
        <v>60835.6</v>
      </c>
      <c r="P27" s="170">
        <v>0</v>
      </c>
      <c r="Q27" s="170">
        <v>0</v>
      </c>
      <c r="R27" s="170">
        <v>0</v>
      </c>
      <c r="S27" s="170">
        <v>0</v>
      </c>
      <c r="T27" s="170">
        <v>0</v>
      </c>
      <c r="U27" s="171">
        <v>3395</v>
      </c>
      <c r="V27" s="171">
        <v>3260</v>
      </c>
      <c r="W27" s="171">
        <v>3260</v>
      </c>
      <c r="X27" s="171">
        <v>3260</v>
      </c>
      <c r="Y27" s="171">
        <v>3260</v>
      </c>
      <c r="Z27" s="170">
        <v>3260</v>
      </c>
      <c r="AA27" s="170">
        <v>122432.7</v>
      </c>
      <c r="AB27" s="170">
        <v>116871.1</v>
      </c>
      <c r="AC27" s="170">
        <v>140135.9</v>
      </c>
      <c r="AD27" s="170">
        <v>140135.9</v>
      </c>
      <c r="AE27" s="170">
        <v>141526.79999999999</v>
      </c>
      <c r="AF27" s="170">
        <v>142956.70000000001</v>
      </c>
      <c r="AG27" s="172">
        <v>1351.973</v>
      </c>
      <c r="AH27" s="172">
        <v>1447.8140000000001</v>
      </c>
      <c r="AI27" s="172">
        <v>1280.4859260000001</v>
      </c>
      <c r="AJ27" s="172">
        <v>1358.265813408</v>
      </c>
      <c r="AK27" s="172">
        <v>1437.8857494136</v>
      </c>
      <c r="AL27" s="172">
        <v>1456.0568919194639</v>
      </c>
      <c r="AM27" s="3"/>
      <c r="AN27" s="3"/>
    </row>
    <row r="28" spans="1:40" ht="15.75" customHeight="1" x14ac:dyDescent="0.2">
      <c r="A28" s="82" t="s">
        <v>248</v>
      </c>
      <c r="B28" s="168"/>
      <c r="C28" s="169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1"/>
      <c r="V28" s="171"/>
      <c r="W28" s="171"/>
      <c r="X28" s="171"/>
      <c r="Y28" s="171"/>
      <c r="Z28" s="170"/>
      <c r="AA28" s="170"/>
      <c r="AB28" s="170"/>
      <c r="AC28" s="170"/>
      <c r="AD28" s="170"/>
      <c r="AE28" s="170"/>
      <c r="AF28" s="170"/>
      <c r="AG28" s="172"/>
      <c r="AH28" s="172"/>
      <c r="AI28" s="172"/>
      <c r="AJ28" s="172"/>
      <c r="AK28" s="172"/>
      <c r="AL28" s="172"/>
      <c r="AM28" s="3"/>
      <c r="AN28" s="3"/>
    </row>
    <row r="29" spans="1:40" s="174" customFormat="1" ht="15.75" x14ac:dyDescent="0.2">
      <c r="A29" s="175" t="s">
        <v>639</v>
      </c>
      <c r="B29" s="168"/>
      <c r="C29" s="169">
        <v>13074</v>
      </c>
      <c r="D29" s="170">
        <v>12375</v>
      </c>
      <c r="E29" s="170">
        <v>8505</v>
      </c>
      <c r="F29" s="170">
        <v>7375</v>
      </c>
      <c r="G29" s="170">
        <v>6120</v>
      </c>
      <c r="H29" s="170">
        <v>6103</v>
      </c>
      <c r="I29" s="170">
        <v>13074</v>
      </c>
      <c r="J29" s="170">
        <v>12375</v>
      </c>
      <c r="K29" s="170">
        <v>8505</v>
      </c>
      <c r="L29" s="170">
        <v>7375</v>
      </c>
      <c r="M29" s="170">
        <v>6120</v>
      </c>
      <c r="N29" s="170">
        <v>6103</v>
      </c>
      <c r="O29" s="170">
        <v>60835.6</v>
      </c>
      <c r="P29" s="170">
        <v>0</v>
      </c>
      <c r="Q29" s="170">
        <v>0</v>
      </c>
      <c r="R29" s="170">
        <v>0</v>
      </c>
      <c r="S29" s="170">
        <v>0</v>
      </c>
      <c r="T29" s="170">
        <v>0</v>
      </c>
      <c r="U29" s="171">
        <v>345</v>
      </c>
      <c r="V29" s="171">
        <v>405</v>
      </c>
      <c r="W29" s="171">
        <v>405</v>
      </c>
      <c r="X29" s="171">
        <v>413</v>
      </c>
      <c r="Y29" s="171">
        <v>413</v>
      </c>
      <c r="Z29" s="170">
        <v>413</v>
      </c>
      <c r="AA29" s="170">
        <v>113813</v>
      </c>
      <c r="AB29" s="170">
        <v>134369</v>
      </c>
      <c r="AC29" s="170">
        <v>115721</v>
      </c>
      <c r="AD29" s="170">
        <v>127046</v>
      </c>
      <c r="AE29" s="170">
        <v>132128</v>
      </c>
      <c r="AF29" s="170">
        <v>137413</v>
      </c>
      <c r="AG29" s="172">
        <v>471</v>
      </c>
      <c r="AH29" s="172">
        <v>653</v>
      </c>
      <c r="AI29" s="172">
        <v>558</v>
      </c>
      <c r="AJ29" s="172">
        <v>630</v>
      </c>
      <c r="AK29" s="172">
        <v>655</v>
      </c>
      <c r="AL29" s="172">
        <v>681</v>
      </c>
      <c r="AM29" s="173"/>
      <c r="AN29" s="173"/>
    </row>
    <row r="30" spans="1:40" ht="15.75" x14ac:dyDescent="0.2">
      <c r="A30" s="83" t="s">
        <v>687</v>
      </c>
      <c r="B30" s="168"/>
      <c r="C30" s="169">
        <v>149957.1</v>
      </c>
      <c r="D30" s="170">
        <v>150025.29999999999</v>
      </c>
      <c r="E30" s="170"/>
      <c r="F30" s="170"/>
      <c r="G30" s="170"/>
      <c r="H30" s="170"/>
      <c r="I30" s="170">
        <v>149957.1</v>
      </c>
      <c r="J30" s="170">
        <v>150025.29999999999</v>
      </c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1">
        <v>1778</v>
      </c>
      <c r="V30" s="171">
        <v>1778</v>
      </c>
      <c r="W30" s="171"/>
      <c r="X30" s="171"/>
      <c r="Y30" s="171"/>
      <c r="Z30" s="170"/>
      <c r="AA30" s="170">
        <v>94409.9</v>
      </c>
      <c r="AB30" s="170">
        <v>85818.6</v>
      </c>
      <c r="AC30" s="170"/>
      <c r="AD30" s="170"/>
      <c r="AE30" s="170"/>
      <c r="AF30" s="170"/>
      <c r="AG30" s="172">
        <v>538.4</v>
      </c>
      <c r="AH30" s="172">
        <v>489.41</v>
      </c>
      <c r="AI30" s="172"/>
      <c r="AJ30" s="172"/>
      <c r="AK30" s="172"/>
      <c r="AL30" s="172"/>
      <c r="AM30" s="3"/>
      <c r="AN30" s="3"/>
    </row>
    <row r="31" spans="1:40" ht="15.75" hidden="1" x14ac:dyDescent="0.2">
      <c r="A31" s="83" t="s">
        <v>688</v>
      </c>
      <c r="B31" s="168"/>
      <c r="C31" s="169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1"/>
      <c r="V31" s="171"/>
      <c r="W31" s="171"/>
      <c r="X31" s="171"/>
      <c r="Y31" s="171"/>
      <c r="Z31" s="170"/>
      <c r="AA31" s="170"/>
      <c r="AB31" s="170"/>
      <c r="AC31" s="170"/>
      <c r="AD31" s="170"/>
      <c r="AE31" s="170"/>
      <c r="AF31" s="170"/>
      <c r="AG31" s="172"/>
      <c r="AH31" s="172"/>
      <c r="AI31" s="172"/>
      <c r="AJ31" s="172"/>
      <c r="AK31" s="172"/>
      <c r="AL31" s="172"/>
      <c r="AM31" s="3"/>
      <c r="AN31" s="3"/>
    </row>
    <row r="32" spans="1:40" ht="31.5" hidden="1" x14ac:dyDescent="0.2">
      <c r="A32" s="127" t="s">
        <v>254</v>
      </c>
      <c r="B32" s="184"/>
      <c r="C32" s="169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1"/>
      <c r="V32" s="171"/>
      <c r="W32" s="171"/>
      <c r="X32" s="171"/>
      <c r="Y32" s="171"/>
      <c r="Z32" s="170"/>
      <c r="AA32" s="170"/>
      <c r="AB32" s="170"/>
      <c r="AC32" s="170"/>
      <c r="AD32" s="170"/>
      <c r="AE32" s="170"/>
      <c r="AF32" s="170"/>
      <c r="AG32" s="172"/>
      <c r="AH32" s="172"/>
      <c r="AI32" s="172"/>
      <c r="AJ32" s="172"/>
      <c r="AK32" s="172"/>
      <c r="AL32" s="172"/>
      <c r="AM32" s="3"/>
      <c r="AN32" s="3"/>
    </row>
    <row r="33" spans="1:40" ht="15.75" hidden="1" customHeight="1" x14ac:dyDescent="0.2">
      <c r="A33" s="82" t="s">
        <v>248</v>
      </c>
      <c r="B33" s="168"/>
      <c r="C33" s="169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1"/>
      <c r="V33" s="171"/>
      <c r="W33" s="171"/>
      <c r="X33" s="171"/>
      <c r="Y33" s="171"/>
      <c r="Z33" s="170"/>
      <c r="AA33" s="170"/>
      <c r="AB33" s="170"/>
      <c r="AC33" s="170"/>
      <c r="AD33" s="170"/>
      <c r="AE33" s="170"/>
      <c r="AF33" s="170"/>
      <c r="AG33" s="172"/>
      <c r="AH33" s="172"/>
      <c r="AI33" s="172"/>
      <c r="AJ33" s="172"/>
      <c r="AK33" s="172"/>
      <c r="AL33" s="172"/>
      <c r="AM33" s="3"/>
      <c r="AN33" s="3"/>
    </row>
    <row r="34" spans="1:40" ht="15.75" hidden="1" x14ac:dyDescent="0.2">
      <c r="A34" s="13"/>
      <c r="B34" s="168"/>
      <c r="C34" s="169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1"/>
      <c r="V34" s="171"/>
      <c r="W34" s="171"/>
      <c r="X34" s="171"/>
      <c r="Y34" s="171"/>
      <c r="Z34" s="170"/>
      <c r="AA34" s="170"/>
      <c r="AB34" s="170"/>
      <c r="AC34" s="170"/>
      <c r="AD34" s="170"/>
      <c r="AE34" s="170"/>
      <c r="AF34" s="170"/>
      <c r="AG34" s="172"/>
      <c r="AH34" s="172"/>
      <c r="AI34" s="172"/>
      <c r="AJ34" s="172"/>
      <c r="AK34" s="172"/>
      <c r="AL34" s="172"/>
      <c r="AM34" s="3"/>
      <c r="AN34" s="3"/>
    </row>
    <row r="35" spans="1:40" ht="15.75" hidden="1" x14ac:dyDescent="0.2">
      <c r="A35" s="83"/>
      <c r="B35" s="168"/>
      <c r="C35" s="169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1"/>
      <c r="V35" s="171"/>
      <c r="W35" s="171"/>
      <c r="X35" s="171"/>
      <c r="Y35" s="171"/>
      <c r="Z35" s="170"/>
      <c r="AA35" s="170"/>
      <c r="AB35" s="170"/>
      <c r="AC35" s="170"/>
      <c r="AD35" s="170"/>
      <c r="AE35" s="170"/>
      <c r="AF35" s="170"/>
      <c r="AG35" s="172"/>
      <c r="AH35" s="172"/>
      <c r="AI35" s="172"/>
      <c r="AJ35" s="172"/>
      <c r="AK35" s="172"/>
      <c r="AL35" s="172"/>
      <c r="AM35" s="3"/>
      <c r="AN35" s="3"/>
    </row>
    <row r="36" spans="1:40" ht="33.75" hidden="1" customHeight="1" x14ac:dyDescent="0.2">
      <c r="A36" s="126" t="s">
        <v>255</v>
      </c>
      <c r="B36" s="183"/>
      <c r="C36" s="169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1"/>
      <c r="V36" s="171"/>
      <c r="W36" s="171"/>
      <c r="X36" s="171"/>
      <c r="Y36" s="171"/>
      <c r="Z36" s="170"/>
      <c r="AA36" s="170"/>
      <c r="AB36" s="170"/>
      <c r="AC36" s="170"/>
      <c r="AD36" s="170"/>
      <c r="AE36" s="170"/>
      <c r="AF36" s="170"/>
      <c r="AG36" s="172"/>
      <c r="AH36" s="172"/>
      <c r="AI36" s="172"/>
      <c r="AJ36" s="172"/>
      <c r="AK36" s="172"/>
      <c r="AL36" s="172"/>
      <c r="AM36" s="3"/>
      <c r="AN36" s="3"/>
    </row>
    <row r="37" spans="1:40" ht="15.75" hidden="1" customHeight="1" x14ac:dyDescent="0.2">
      <c r="A37" s="82" t="s">
        <v>248</v>
      </c>
      <c r="B37" s="168"/>
      <c r="C37" s="169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1"/>
      <c r="V37" s="171"/>
      <c r="W37" s="171"/>
      <c r="X37" s="171"/>
      <c r="Y37" s="171"/>
      <c r="Z37" s="170"/>
      <c r="AA37" s="170"/>
      <c r="AB37" s="170"/>
      <c r="AC37" s="170"/>
      <c r="AD37" s="170"/>
      <c r="AE37" s="170"/>
      <c r="AF37" s="170"/>
      <c r="AG37" s="172"/>
      <c r="AH37" s="172"/>
      <c r="AI37" s="172"/>
      <c r="AJ37" s="172"/>
      <c r="AK37" s="172"/>
      <c r="AL37" s="172"/>
      <c r="AM37" s="3"/>
      <c r="AN37" s="3"/>
    </row>
    <row r="38" spans="1:40" ht="15.75" hidden="1" x14ac:dyDescent="0.2">
      <c r="A38" s="13"/>
      <c r="B38" s="168"/>
      <c r="C38" s="169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1"/>
      <c r="V38" s="171"/>
      <c r="W38" s="171"/>
      <c r="X38" s="171"/>
      <c r="Y38" s="171"/>
      <c r="Z38" s="170"/>
      <c r="AA38" s="170"/>
      <c r="AB38" s="170"/>
      <c r="AC38" s="170"/>
      <c r="AD38" s="170"/>
      <c r="AE38" s="170"/>
      <c r="AF38" s="170"/>
      <c r="AG38" s="172"/>
      <c r="AH38" s="172"/>
      <c r="AI38" s="172"/>
      <c r="AJ38" s="172"/>
      <c r="AK38" s="172"/>
      <c r="AL38" s="172"/>
      <c r="AM38" s="3"/>
      <c r="AN38" s="3"/>
    </row>
    <row r="39" spans="1:40" ht="15.75" hidden="1" x14ac:dyDescent="0.2">
      <c r="A39" s="83"/>
      <c r="B39" s="168"/>
      <c r="C39" s="169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1"/>
      <c r="V39" s="171"/>
      <c r="W39" s="171"/>
      <c r="X39" s="171"/>
      <c r="Y39" s="171"/>
      <c r="Z39" s="170"/>
      <c r="AA39" s="170"/>
      <c r="AB39" s="170"/>
      <c r="AC39" s="170"/>
      <c r="AD39" s="170"/>
      <c r="AE39" s="170"/>
      <c r="AF39" s="170"/>
      <c r="AG39" s="172"/>
      <c r="AH39" s="172"/>
      <c r="AI39" s="172"/>
      <c r="AJ39" s="172"/>
      <c r="AK39" s="172"/>
      <c r="AL39" s="172"/>
      <c r="AM39" s="3"/>
      <c r="AN39" s="3"/>
    </row>
    <row r="40" spans="1:40" ht="47.25" hidden="1" x14ac:dyDescent="0.2">
      <c r="A40" s="126" t="s">
        <v>256</v>
      </c>
      <c r="B40" s="183"/>
      <c r="C40" s="169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1"/>
      <c r="V40" s="171"/>
      <c r="W40" s="171"/>
      <c r="X40" s="171"/>
      <c r="Y40" s="171"/>
      <c r="Z40" s="170"/>
      <c r="AA40" s="170"/>
      <c r="AB40" s="170"/>
      <c r="AC40" s="170"/>
      <c r="AD40" s="170"/>
      <c r="AE40" s="170"/>
      <c r="AF40" s="170"/>
      <c r="AG40" s="172"/>
      <c r="AH40" s="172"/>
      <c r="AI40" s="172"/>
      <c r="AJ40" s="172"/>
      <c r="AK40" s="172"/>
      <c r="AL40" s="172"/>
      <c r="AM40" s="3"/>
      <c r="AN40" s="3"/>
    </row>
    <row r="41" spans="1:40" ht="15.75" hidden="1" customHeight="1" x14ac:dyDescent="0.2">
      <c r="A41" s="82" t="s">
        <v>248</v>
      </c>
      <c r="B41" s="168"/>
      <c r="C41" s="169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1"/>
      <c r="V41" s="171"/>
      <c r="W41" s="171"/>
      <c r="X41" s="171"/>
      <c r="Y41" s="171"/>
      <c r="Z41" s="170"/>
      <c r="AA41" s="170"/>
      <c r="AB41" s="170"/>
      <c r="AC41" s="170"/>
      <c r="AD41" s="170"/>
      <c r="AE41" s="170"/>
      <c r="AF41" s="170"/>
      <c r="AG41" s="172"/>
      <c r="AH41" s="172"/>
      <c r="AI41" s="172"/>
      <c r="AJ41" s="172"/>
      <c r="AK41" s="172"/>
      <c r="AL41" s="172"/>
      <c r="AM41" s="3"/>
      <c r="AN41" s="3"/>
    </row>
    <row r="42" spans="1:40" ht="15.75" hidden="1" x14ac:dyDescent="0.2">
      <c r="A42" s="13"/>
      <c r="B42" s="168"/>
      <c r="C42" s="169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1"/>
      <c r="V42" s="171"/>
      <c r="W42" s="171"/>
      <c r="X42" s="171"/>
      <c r="Y42" s="171"/>
      <c r="Z42" s="170"/>
      <c r="AA42" s="170"/>
      <c r="AB42" s="170"/>
      <c r="AC42" s="170"/>
      <c r="AD42" s="170"/>
      <c r="AE42" s="170"/>
      <c r="AF42" s="170"/>
      <c r="AG42" s="172"/>
      <c r="AH42" s="172"/>
      <c r="AI42" s="172"/>
      <c r="AJ42" s="172"/>
      <c r="AK42" s="172"/>
      <c r="AL42" s="172"/>
      <c r="AM42" s="3"/>
      <c r="AN42" s="3"/>
    </row>
    <row r="43" spans="1:40" ht="15.75" hidden="1" x14ac:dyDescent="0.2">
      <c r="A43" s="83"/>
      <c r="B43" s="168"/>
      <c r="C43" s="169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1"/>
      <c r="V43" s="171"/>
      <c r="W43" s="171"/>
      <c r="X43" s="171"/>
      <c r="Y43" s="171"/>
      <c r="Z43" s="170"/>
      <c r="AA43" s="170"/>
      <c r="AB43" s="170"/>
      <c r="AC43" s="170"/>
      <c r="AD43" s="170"/>
      <c r="AE43" s="170"/>
      <c r="AF43" s="170"/>
      <c r="AG43" s="172"/>
      <c r="AH43" s="172"/>
      <c r="AI43" s="172"/>
      <c r="AJ43" s="172"/>
      <c r="AK43" s="172"/>
      <c r="AL43" s="172"/>
      <c r="AM43" s="3"/>
      <c r="AN43" s="3"/>
    </row>
    <row r="44" spans="1:40" ht="37.5" hidden="1" x14ac:dyDescent="0.2">
      <c r="A44" s="130" t="s">
        <v>257</v>
      </c>
      <c r="B44" s="183"/>
      <c r="C44" s="169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1"/>
      <c r="V44" s="171"/>
      <c r="W44" s="171"/>
      <c r="X44" s="171"/>
      <c r="Y44" s="171"/>
      <c r="Z44" s="170"/>
      <c r="AA44" s="170"/>
      <c r="AB44" s="170"/>
      <c r="AC44" s="170"/>
      <c r="AD44" s="170"/>
      <c r="AE44" s="170"/>
      <c r="AF44" s="170"/>
      <c r="AG44" s="172"/>
      <c r="AH44" s="172"/>
      <c r="AI44" s="172"/>
      <c r="AJ44" s="172"/>
      <c r="AK44" s="172"/>
      <c r="AL44" s="172"/>
      <c r="AM44" s="3"/>
      <c r="AN44" s="3"/>
    </row>
    <row r="45" spans="1:40" ht="15.75" hidden="1" customHeight="1" x14ac:dyDescent="0.2">
      <c r="A45" s="82" t="s">
        <v>34</v>
      </c>
      <c r="B45" s="168"/>
      <c r="C45" s="169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1"/>
      <c r="V45" s="171"/>
      <c r="W45" s="171"/>
      <c r="X45" s="171"/>
      <c r="Y45" s="171"/>
      <c r="Z45" s="170"/>
      <c r="AA45" s="170"/>
      <c r="AB45" s="170"/>
      <c r="AC45" s="170"/>
      <c r="AD45" s="170"/>
      <c r="AE45" s="170"/>
      <c r="AF45" s="170"/>
      <c r="AG45" s="172"/>
      <c r="AH45" s="172"/>
      <c r="AI45" s="172"/>
      <c r="AJ45" s="172"/>
      <c r="AK45" s="172"/>
      <c r="AL45" s="172"/>
      <c r="AM45" s="3"/>
      <c r="AN45" s="3"/>
    </row>
    <row r="46" spans="1:40" ht="31.5" hidden="1" x14ac:dyDescent="0.2">
      <c r="A46" s="125" t="s">
        <v>258</v>
      </c>
      <c r="B46" s="168"/>
      <c r="C46" s="169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1"/>
      <c r="V46" s="171"/>
      <c r="W46" s="171"/>
      <c r="X46" s="171"/>
      <c r="Y46" s="171"/>
      <c r="Z46" s="170"/>
      <c r="AA46" s="170"/>
      <c r="AB46" s="170"/>
      <c r="AC46" s="170"/>
      <c r="AD46" s="170"/>
      <c r="AE46" s="170"/>
      <c r="AF46" s="170"/>
      <c r="AG46" s="172"/>
      <c r="AH46" s="172"/>
      <c r="AI46" s="172"/>
      <c r="AJ46" s="172"/>
      <c r="AK46" s="172"/>
      <c r="AL46" s="172"/>
      <c r="AM46" s="3"/>
      <c r="AN46" s="3"/>
    </row>
    <row r="47" spans="1:40" ht="15.75" hidden="1" x14ac:dyDescent="0.2">
      <c r="A47" s="82" t="s">
        <v>248</v>
      </c>
      <c r="B47" s="168"/>
      <c r="C47" s="169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1"/>
      <c r="V47" s="171"/>
      <c r="W47" s="171"/>
      <c r="X47" s="171"/>
      <c r="Y47" s="171"/>
      <c r="Z47" s="170"/>
      <c r="AA47" s="170"/>
      <c r="AB47" s="170"/>
      <c r="AC47" s="170"/>
      <c r="AD47" s="170"/>
      <c r="AE47" s="170"/>
      <c r="AF47" s="170"/>
      <c r="AG47" s="172"/>
      <c r="AH47" s="172"/>
      <c r="AI47" s="172"/>
      <c r="AJ47" s="172"/>
      <c r="AK47" s="172"/>
      <c r="AL47" s="172"/>
      <c r="AM47" s="3"/>
      <c r="AN47" s="3"/>
    </row>
    <row r="48" spans="1:40" ht="22.5" hidden="1" customHeight="1" x14ac:dyDescent="0.2">
      <c r="A48" s="85"/>
      <c r="B48" s="183"/>
      <c r="C48" s="169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1"/>
      <c r="V48" s="171"/>
      <c r="W48" s="171"/>
      <c r="X48" s="171"/>
      <c r="Y48" s="171"/>
      <c r="Z48" s="170"/>
      <c r="AA48" s="170"/>
      <c r="AB48" s="170"/>
      <c r="AC48" s="170"/>
      <c r="AD48" s="170"/>
      <c r="AE48" s="170"/>
      <c r="AF48" s="170"/>
      <c r="AG48" s="172"/>
      <c r="AH48" s="172"/>
      <c r="AI48" s="172"/>
      <c r="AJ48" s="172"/>
      <c r="AK48" s="172"/>
      <c r="AL48" s="172"/>
      <c r="AM48" s="3"/>
      <c r="AN48" s="3"/>
    </row>
    <row r="49" spans="1:40" ht="15.75" hidden="1" customHeight="1" x14ac:dyDescent="0.2">
      <c r="A49" s="94"/>
      <c r="B49" s="168"/>
      <c r="C49" s="169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1"/>
      <c r="V49" s="171"/>
      <c r="W49" s="171"/>
      <c r="X49" s="171"/>
      <c r="Y49" s="171"/>
      <c r="Z49" s="170"/>
      <c r="AA49" s="170"/>
      <c r="AB49" s="170"/>
      <c r="AC49" s="170"/>
      <c r="AD49" s="170"/>
      <c r="AE49" s="170"/>
      <c r="AF49" s="170"/>
      <c r="AG49" s="172"/>
      <c r="AH49" s="172"/>
      <c r="AI49" s="172"/>
      <c r="AJ49" s="172"/>
      <c r="AK49" s="172"/>
      <c r="AL49" s="172"/>
      <c r="AM49" s="3"/>
      <c r="AN49" s="3"/>
    </row>
    <row r="50" spans="1:40" ht="15.75" hidden="1" x14ac:dyDescent="0.2">
      <c r="A50" s="125" t="s">
        <v>259</v>
      </c>
      <c r="B50" s="168"/>
      <c r="C50" s="169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1"/>
      <c r="V50" s="171"/>
      <c r="W50" s="171"/>
      <c r="X50" s="171"/>
      <c r="Y50" s="171"/>
      <c r="Z50" s="170"/>
      <c r="AA50" s="170"/>
      <c r="AB50" s="170"/>
      <c r="AC50" s="170"/>
      <c r="AD50" s="170"/>
      <c r="AE50" s="170"/>
      <c r="AF50" s="170"/>
      <c r="AG50" s="172"/>
      <c r="AH50" s="172"/>
      <c r="AI50" s="172"/>
      <c r="AJ50" s="172"/>
      <c r="AK50" s="172"/>
      <c r="AL50" s="172"/>
      <c r="AM50" s="3"/>
      <c r="AN50" s="3"/>
    </row>
    <row r="51" spans="1:40" ht="15.75" hidden="1" x14ac:dyDescent="0.2">
      <c r="A51" s="82" t="s">
        <v>248</v>
      </c>
      <c r="B51" s="168"/>
      <c r="C51" s="169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1"/>
      <c r="V51" s="171"/>
      <c r="W51" s="171"/>
      <c r="X51" s="171"/>
      <c r="Y51" s="171"/>
      <c r="Z51" s="170"/>
      <c r="AA51" s="170"/>
      <c r="AB51" s="170"/>
      <c r="AC51" s="170"/>
      <c r="AD51" s="170"/>
      <c r="AE51" s="170"/>
      <c r="AF51" s="170"/>
      <c r="AG51" s="172"/>
      <c r="AH51" s="172"/>
      <c r="AI51" s="172"/>
      <c r="AJ51" s="172"/>
      <c r="AK51" s="172"/>
      <c r="AL51" s="172"/>
      <c r="AM51" s="3"/>
      <c r="AN51" s="3"/>
    </row>
    <row r="52" spans="1:40" ht="14.25" hidden="1" customHeight="1" x14ac:dyDescent="0.2">
      <c r="A52" s="85"/>
      <c r="B52" s="183"/>
      <c r="C52" s="185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68"/>
      <c r="V52" s="168"/>
      <c r="W52" s="168"/>
      <c r="X52" s="168"/>
      <c r="Y52" s="168"/>
      <c r="Z52" s="186"/>
      <c r="AA52" s="186"/>
      <c r="AB52" s="186"/>
      <c r="AC52" s="186"/>
      <c r="AD52" s="186"/>
      <c r="AE52" s="186"/>
      <c r="AF52" s="186"/>
      <c r="AG52" s="187"/>
      <c r="AH52" s="187"/>
      <c r="AI52" s="187"/>
      <c r="AJ52" s="187"/>
      <c r="AK52" s="187"/>
      <c r="AL52" s="187"/>
      <c r="AM52" s="4"/>
      <c r="AN52" s="4"/>
    </row>
    <row r="53" spans="1:40" ht="15.75" hidden="1" customHeight="1" x14ac:dyDescent="0.2">
      <c r="A53" s="94"/>
      <c r="B53" s="168"/>
      <c r="C53" s="169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1"/>
      <c r="V53" s="171"/>
      <c r="W53" s="171"/>
      <c r="X53" s="171"/>
      <c r="Y53" s="171"/>
      <c r="Z53" s="170"/>
      <c r="AA53" s="170"/>
      <c r="AB53" s="170"/>
      <c r="AC53" s="170"/>
      <c r="AD53" s="170"/>
      <c r="AE53" s="170"/>
      <c r="AF53" s="170"/>
      <c r="AG53" s="187"/>
      <c r="AH53" s="187"/>
      <c r="AI53" s="187"/>
      <c r="AJ53" s="187"/>
      <c r="AK53" s="187"/>
      <c r="AL53" s="187"/>
      <c r="AM53" s="4"/>
      <c r="AN53" s="4"/>
    </row>
    <row r="54" spans="1:40" ht="31.5" hidden="1" x14ac:dyDescent="0.2">
      <c r="A54" s="125" t="s">
        <v>260</v>
      </c>
      <c r="B54" s="168"/>
      <c r="C54" s="169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1"/>
      <c r="V54" s="171"/>
      <c r="W54" s="171"/>
      <c r="X54" s="171"/>
      <c r="Y54" s="171"/>
      <c r="Z54" s="170"/>
      <c r="AA54" s="170"/>
      <c r="AB54" s="170"/>
      <c r="AC54" s="170"/>
      <c r="AD54" s="170"/>
      <c r="AE54" s="170"/>
      <c r="AF54" s="170"/>
      <c r="AG54" s="187"/>
      <c r="AH54" s="187"/>
      <c r="AI54" s="187"/>
      <c r="AJ54" s="187"/>
      <c r="AK54" s="187"/>
      <c r="AL54" s="187"/>
      <c r="AM54" s="4"/>
      <c r="AN54" s="4"/>
    </row>
    <row r="55" spans="1:40" ht="15.75" hidden="1" x14ac:dyDescent="0.2">
      <c r="A55" s="82" t="s">
        <v>248</v>
      </c>
      <c r="B55" s="168"/>
      <c r="C55" s="169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1"/>
      <c r="V55" s="171"/>
      <c r="W55" s="171"/>
      <c r="X55" s="171"/>
      <c r="Y55" s="171"/>
      <c r="Z55" s="170"/>
      <c r="AA55" s="170"/>
      <c r="AB55" s="170"/>
      <c r="AC55" s="170"/>
      <c r="AD55" s="170"/>
      <c r="AE55" s="170"/>
      <c r="AF55" s="170"/>
      <c r="AG55" s="172"/>
      <c r="AH55" s="172"/>
      <c r="AI55" s="172"/>
      <c r="AJ55" s="172"/>
      <c r="AK55" s="172"/>
      <c r="AL55" s="172"/>
      <c r="AM55" s="3"/>
      <c r="AN55" s="3"/>
    </row>
    <row r="56" spans="1:40" ht="14.25" hidden="1" customHeight="1" x14ac:dyDescent="0.2">
      <c r="A56" s="85"/>
      <c r="B56" s="183"/>
      <c r="C56" s="169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1"/>
      <c r="V56" s="171"/>
      <c r="W56" s="171"/>
      <c r="X56" s="171"/>
      <c r="Y56" s="171"/>
      <c r="Z56" s="170"/>
      <c r="AA56" s="170"/>
      <c r="AB56" s="170"/>
      <c r="AC56" s="170"/>
      <c r="AD56" s="170"/>
      <c r="AE56" s="170"/>
      <c r="AF56" s="170"/>
      <c r="AG56" s="172"/>
      <c r="AH56" s="172"/>
      <c r="AI56" s="172"/>
      <c r="AJ56" s="172"/>
      <c r="AK56" s="172"/>
      <c r="AL56" s="172"/>
      <c r="AM56" s="3"/>
      <c r="AN56" s="3"/>
    </row>
    <row r="57" spans="1:40" ht="15.75" hidden="1" customHeight="1" x14ac:dyDescent="0.2">
      <c r="A57" s="94"/>
      <c r="B57" s="168"/>
      <c r="C57" s="169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1"/>
      <c r="V57" s="171"/>
      <c r="W57" s="171"/>
      <c r="X57" s="171"/>
      <c r="Y57" s="171"/>
      <c r="Z57" s="170"/>
      <c r="AA57" s="170"/>
      <c r="AB57" s="170"/>
      <c r="AC57" s="170"/>
      <c r="AD57" s="170"/>
      <c r="AE57" s="170"/>
      <c r="AF57" s="170"/>
      <c r="AG57" s="172"/>
      <c r="AH57" s="172"/>
      <c r="AI57" s="172"/>
      <c r="AJ57" s="172"/>
      <c r="AK57" s="172"/>
      <c r="AL57" s="172"/>
      <c r="AM57" s="3"/>
      <c r="AN57" s="3"/>
    </row>
    <row r="58" spans="1:40" ht="15.75" hidden="1" x14ac:dyDescent="0.2">
      <c r="A58" s="125" t="s">
        <v>261</v>
      </c>
      <c r="B58" s="168"/>
      <c r="C58" s="169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1"/>
      <c r="V58" s="171"/>
      <c r="W58" s="171"/>
      <c r="X58" s="171"/>
      <c r="Y58" s="171"/>
      <c r="Z58" s="170"/>
      <c r="AA58" s="170"/>
      <c r="AB58" s="170"/>
      <c r="AC58" s="170"/>
      <c r="AD58" s="170"/>
      <c r="AE58" s="170"/>
      <c r="AF58" s="170"/>
      <c r="AG58" s="172"/>
      <c r="AH58" s="172"/>
      <c r="AI58" s="172"/>
      <c r="AJ58" s="172"/>
      <c r="AK58" s="172"/>
      <c r="AL58" s="172"/>
      <c r="AM58" s="3"/>
      <c r="AN58" s="3"/>
    </row>
    <row r="59" spans="1:40" ht="15.75" hidden="1" x14ac:dyDescent="0.2">
      <c r="A59" s="82" t="s">
        <v>248</v>
      </c>
      <c r="B59" s="168"/>
      <c r="C59" s="169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1"/>
      <c r="V59" s="171"/>
      <c r="W59" s="171"/>
      <c r="X59" s="171"/>
      <c r="Y59" s="171"/>
      <c r="Z59" s="170"/>
      <c r="AA59" s="170"/>
      <c r="AB59" s="170"/>
      <c r="AC59" s="170"/>
      <c r="AD59" s="170"/>
      <c r="AE59" s="170"/>
      <c r="AF59" s="170"/>
      <c r="AG59" s="172"/>
      <c r="AH59" s="172"/>
      <c r="AI59" s="172"/>
      <c r="AJ59" s="172"/>
      <c r="AK59" s="172"/>
      <c r="AL59" s="172"/>
      <c r="AM59" s="3"/>
      <c r="AN59" s="3"/>
    </row>
    <row r="60" spans="1:40" ht="24" hidden="1" customHeight="1" x14ac:dyDescent="0.2">
      <c r="A60" s="85"/>
      <c r="B60" s="183"/>
      <c r="C60" s="169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1"/>
      <c r="V60" s="171"/>
      <c r="W60" s="171"/>
      <c r="X60" s="171"/>
      <c r="Y60" s="171"/>
      <c r="Z60" s="170"/>
      <c r="AA60" s="170"/>
      <c r="AB60" s="170"/>
      <c r="AC60" s="170"/>
      <c r="AD60" s="170"/>
      <c r="AE60" s="170"/>
      <c r="AF60" s="170"/>
      <c r="AG60" s="172"/>
      <c r="AH60" s="172"/>
      <c r="AI60" s="172"/>
      <c r="AJ60" s="172"/>
      <c r="AK60" s="172"/>
      <c r="AL60" s="172"/>
      <c r="AM60" s="3"/>
      <c r="AN60" s="3"/>
    </row>
    <row r="61" spans="1:40" ht="15.75" hidden="1" customHeight="1" x14ac:dyDescent="0.2">
      <c r="A61" s="94"/>
      <c r="B61" s="168"/>
      <c r="C61" s="169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1"/>
      <c r="V61" s="171"/>
      <c r="W61" s="171"/>
      <c r="X61" s="171"/>
      <c r="Y61" s="171"/>
      <c r="Z61" s="170"/>
      <c r="AA61" s="170"/>
      <c r="AB61" s="170"/>
      <c r="AC61" s="170"/>
      <c r="AD61" s="170"/>
      <c r="AE61" s="170"/>
      <c r="AF61" s="170"/>
      <c r="AG61" s="172"/>
      <c r="AH61" s="172"/>
      <c r="AI61" s="172"/>
      <c r="AJ61" s="172"/>
      <c r="AK61" s="172"/>
      <c r="AL61" s="172"/>
      <c r="AM61" s="3"/>
      <c r="AN61" s="3"/>
    </row>
    <row r="62" spans="1:40" ht="47.25" hidden="1" x14ac:dyDescent="0.2">
      <c r="A62" s="125" t="s">
        <v>262</v>
      </c>
      <c r="B62" s="168"/>
      <c r="C62" s="169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1"/>
      <c r="V62" s="171"/>
      <c r="W62" s="171"/>
      <c r="X62" s="171"/>
      <c r="Y62" s="171"/>
      <c r="Z62" s="170"/>
      <c r="AA62" s="170"/>
      <c r="AB62" s="170"/>
      <c r="AC62" s="170"/>
      <c r="AD62" s="170"/>
      <c r="AE62" s="170"/>
      <c r="AF62" s="170"/>
      <c r="AG62" s="172"/>
      <c r="AH62" s="172"/>
      <c r="AI62" s="172"/>
      <c r="AJ62" s="172"/>
      <c r="AK62" s="172"/>
      <c r="AL62" s="172"/>
      <c r="AM62" s="3"/>
      <c r="AN62" s="3"/>
    </row>
    <row r="63" spans="1:40" ht="15.75" hidden="1" x14ac:dyDescent="0.2">
      <c r="A63" s="82" t="s">
        <v>248</v>
      </c>
      <c r="B63" s="168"/>
      <c r="C63" s="169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1"/>
      <c r="V63" s="171"/>
      <c r="W63" s="171"/>
      <c r="X63" s="171"/>
      <c r="Y63" s="171"/>
      <c r="Z63" s="170"/>
      <c r="AA63" s="170"/>
      <c r="AB63" s="170"/>
      <c r="AC63" s="170"/>
      <c r="AD63" s="170"/>
      <c r="AE63" s="170"/>
      <c r="AF63" s="170"/>
      <c r="AG63" s="172"/>
      <c r="AH63" s="172"/>
      <c r="AI63" s="172"/>
      <c r="AJ63" s="172"/>
      <c r="AK63" s="172"/>
      <c r="AL63" s="172"/>
      <c r="AM63" s="3"/>
      <c r="AN63" s="3"/>
    </row>
    <row r="64" spans="1:40" ht="15" hidden="1" customHeight="1" x14ac:dyDescent="0.2">
      <c r="A64" s="85"/>
      <c r="B64" s="183"/>
      <c r="C64" s="169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1"/>
      <c r="V64" s="171"/>
      <c r="W64" s="171"/>
      <c r="X64" s="171"/>
      <c r="Y64" s="171"/>
      <c r="Z64" s="170"/>
      <c r="AA64" s="170"/>
      <c r="AB64" s="170"/>
      <c r="AC64" s="170"/>
      <c r="AD64" s="170"/>
      <c r="AE64" s="170"/>
      <c r="AF64" s="170"/>
      <c r="AG64" s="172"/>
      <c r="AH64" s="172"/>
      <c r="AI64" s="172"/>
      <c r="AJ64" s="172"/>
      <c r="AK64" s="172"/>
      <c r="AL64" s="172"/>
      <c r="AM64" s="3"/>
      <c r="AN64" s="3"/>
    </row>
    <row r="65" spans="1:40" ht="15.75" hidden="1" customHeight="1" x14ac:dyDescent="0.2">
      <c r="A65" s="94"/>
      <c r="B65" s="168"/>
      <c r="C65" s="169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1"/>
      <c r="V65" s="171"/>
      <c r="W65" s="171"/>
      <c r="X65" s="171"/>
      <c r="Y65" s="171"/>
      <c r="Z65" s="170"/>
      <c r="AA65" s="170"/>
      <c r="AB65" s="170"/>
      <c r="AC65" s="170"/>
      <c r="AD65" s="170"/>
      <c r="AE65" s="170"/>
      <c r="AF65" s="170"/>
      <c r="AG65" s="172"/>
      <c r="AH65" s="172"/>
      <c r="AI65" s="172"/>
      <c r="AJ65" s="172"/>
      <c r="AK65" s="172"/>
      <c r="AL65" s="172"/>
      <c r="AM65" s="3"/>
      <c r="AN65" s="3"/>
    </row>
    <row r="66" spans="1:40" ht="34.5" hidden="1" customHeight="1" x14ac:dyDescent="0.2">
      <c r="A66" s="125" t="s">
        <v>263</v>
      </c>
      <c r="B66" s="168"/>
      <c r="C66" s="169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1"/>
      <c r="V66" s="171"/>
      <c r="W66" s="171"/>
      <c r="X66" s="171"/>
      <c r="Y66" s="171"/>
      <c r="Z66" s="170"/>
      <c r="AA66" s="170"/>
      <c r="AB66" s="170"/>
      <c r="AC66" s="170"/>
      <c r="AD66" s="170"/>
      <c r="AE66" s="170"/>
      <c r="AF66" s="170"/>
      <c r="AG66" s="172"/>
      <c r="AH66" s="172"/>
      <c r="AI66" s="172"/>
      <c r="AJ66" s="172"/>
      <c r="AK66" s="172"/>
      <c r="AL66" s="172"/>
      <c r="AM66" s="3"/>
      <c r="AN66" s="3"/>
    </row>
    <row r="67" spans="1:40" ht="15.75" hidden="1" x14ac:dyDescent="0.2">
      <c r="A67" s="82" t="s">
        <v>248</v>
      </c>
      <c r="B67" s="168"/>
      <c r="C67" s="169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1"/>
      <c r="V67" s="171"/>
      <c r="W67" s="171"/>
      <c r="X67" s="171"/>
      <c r="Y67" s="171"/>
      <c r="Z67" s="170"/>
      <c r="AA67" s="170"/>
      <c r="AB67" s="170"/>
      <c r="AC67" s="170"/>
      <c r="AD67" s="170"/>
      <c r="AE67" s="170"/>
      <c r="AF67" s="170"/>
      <c r="AG67" s="172"/>
      <c r="AH67" s="172"/>
      <c r="AI67" s="172"/>
      <c r="AJ67" s="172"/>
      <c r="AK67" s="172"/>
      <c r="AL67" s="172"/>
      <c r="AM67" s="3"/>
      <c r="AN67" s="3"/>
    </row>
    <row r="68" spans="1:40" ht="15.75" hidden="1" x14ac:dyDescent="0.2">
      <c r="A68" s="85"/>
      <c r="B68" s="183"/>
      <c r="C68" s="169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1"/>
      <c r="V68" s="171"/>
      <c r="W68" s="171"/>
      <c r="X68" s="171"/>
      <c r="Y68" s="171"/>
      <c r="Z68" s="170"/>
      <c r="AA68" s="170"/>
      <c r="AB68" s="170"/>
      <c r="AC68" s="170"/>
      <c r="AD68" s="170"/>
      <c r="AE68" s="170"/>
      <c r="AF68" s="170"/>
      <c r="AG68" s="172"/>
      <c r="AH68" s="172"/>
      <c r="AI68" s="172"/>
      <c r="AJ68" s="172"/>
      <c r="AK68" s="172"/>
      <c r="AL68" s="172"/>
      <c r="AM68" s="3"/>
      <c r="AN68" s="3"/>
    </row>
    <row r="69" spans="1:40" ht="15.75" hidden="1" customHeight="1" x14ac:dyDescent="0.2">
      <c r="A69" s="94"/>
      <c r="B69" s="168"/>
      <c r="C69" s="169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1"/>
      <c r="V69" s="171"/>
      <c r="W69" s="171"/>
      <c r="X69" s="171"/>
      <c r="Y69" s="171"/>
      <c r="Z69" s="170"/>
      <c r="AA69" s="170"/>
      <c r="AB69" s="170"/>
      <c r="AC69" s="170"/>
      <c r="AD69" s="170"/>
      <c r="AE69" s="170"/>
      <c r="AF69" s="170"/>
      <c r="AG69" s="172"/>
      <c r="AH69" s="172"/>
      <c r="AI69" s="172"/>
      <c r="AJ69" s="172"/>
      <c r="AK69" s="172"/>
      <c r="AL69" s="172"/>
      <c r="AM69" s="3"/>
      <c r="AN69" s="3"/>
    </row>
    <row r="70" spans="1:40" ht="63" hidden="1" x14ac:dyDescent="0.2">
      <c r="A70" s="125" t="s">
        <v>264</v>
      </c>
      <c r="B70" s="168"/>
      <c r="C70" s="169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1"/>
      <c r="V70" s="171"/>
      <c r="W70" s="171"/>
      <c r="X70" s="171"/>
      <c r="Y70" s="171"/>
      <c r="Z70" s="170"/>
      <c r="AA70" s="170"/>
      <c r="AB70" s="170"/>
      <c r="AC70" s="170"/>
      <c r="AD70" s="170"/>
      <c r="AE70" s="170"/>
      <c r="AF70" s="170"/>
      <c r="AG70" s="172"/>
      <c r="AH70" s="172"/>
      <c r="AI70" s="172"/>
      <c r="AJ70" s="172"/>
      <c r="AK70" s="172"/>
      <c r="AL70" s="172"/>
      <c r="AM70" s="3"/>
      <c r="AN70" s="3"/>
    </row>
    <row r="71" spans="1:40" ht="15.75" hidden="1" x14ac:dyDescent="0.2">
      <c r="A71" s="82" t="s">
        <v>248</v>
      </c>
      <c r="B71" s="168"/>
      <c r="C71" s="169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1"/>
      <c r="V71" s="171"/>
      <c r="W71" s="171"/>
      <c r="X71" s="171"/>
      <c r="Y71" s="171"/>
      <c r="Z71" s="170"/>
      <c r="AA71" s="170"/>
      <c r="AB71" s="170"/>
      <c r="AC71" s="170"/>
      <c r="AD71" s="170"/>
      <c r="AE71" s="170"/>
      <c r="AF71" s="170"/>
      <c r="AG71" s="172"/>
      <c r="AH71" s="172"/>
      <c r="AI71" s="172"/>
      <c r="AJ71" s="172"/>
      <c r="AK71" s="172"/>
      <c r="AL71" s="172"/>
      <c r="AM71" s="3"/>
      <c r="AN71" s="3"/>
    </row>
    <row r="72" spans="1:40" ht="15.75" hidden="1" x14ac:dyDescent="0.2">
      <c r="A72" s="86"/>
      <c r="B72" s="182"/>
      <c r="C72" s="169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1"/>
      <c r="V72" s="171"/>
      <c r="W72" s="171"/>
      <c r="X72" s="171"/>
      <c r="Y72" s="171"/>
      <c r="Z72" s="170"/>
      <c r="AA72" s="170"/>
      <c r="AB72" s="170"/>
      <c r="AC72" s="170"/>
      <c r="AD72" s="170"/>
      <c r="AE72" s="170"/>
      <c r="AF72" s="170"/>
      <c r="AG72" s="172"/>
      <c r="AH72" s="172"/>
      <c r="AI72" s="172"/>
      <c r="AJ72" s="172"/>
      <c r="AK72" s="172"/>
      <c r="AL72" s="172"/>
      <c r="AM72" s="3"/>
      <c r="AN72" s="3"/>
    </row>
    <row r="73" spans="1:40" ht="15.75" hidden="1" customHeight="1" x14ac:dyDescent="0.2">
      <c r="A73" s="87"/>
      <c r="B73" s="188"/>
      <c r="C73" s="169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1"/>
      <c r="V73" s="171"/>
      <c r="W73" s="171"/>
      <c r="X73" s="171"/>
      <c r="Y73" s="171"/>
      <c r="Z73" s="170"/>
      <c r="AA73" s="170"/>
      <c r="AB73" s="170"/>
      <c r="AC73" s="170"/>
      <c r="AD73" s="170"/>
      <c r="AE73" s="170"/>
      <c r="AF73" s="170"/>
      <c r="AG73" s="172"/>
      <c r="AH73" s="172"/>
      <c r="AI73" s="172"/>
      <c r="AJ73" s="172"/>
      <c r="AK73" s="172"/>
      <c r="AL73" s="172"/>
      <c r="AM73" s="3"/>
      <c r="AN73" s="3"/>
    </row>
    <row r="74" spans="1:40" ht="31.5" hidden="1" x14ac:dyDescent="0.2">
      <c r="A74" s="125" t="s">
        <v>77</v>
      </c>
      <c r="B74" s="168"/>
      <c r="C74" s="169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1"/>
      <c r="V74" s="171"/>
      <c r="W74" s="171"/>
      <c r="X74" s="171"/>
      <c r="Y74" s="171"/>
      <c r="Z74" s="170"/>
      <c r="AA74" s="170"/>
      <c r="AB74" s="170"/>
      <c r="AC74" s="170"/>
      <c r="AD74" s="170"/>
      <c r="AE74" s="170"/>
      <c r="AF74" s="170"/>
      <c r="AG74" s="172"/>
      <c r="AH74" s="172"/>
      <c r="AI74" s="172"/>
      <c r="AJ74" s="172"/>
      <c r="AK74" s="172"/>
      <c r="AL74" s="172"/>
      <c r="AM74" s="3"/>
      <c r="AN74" s="3"/>
    </row>
    <row r="75" spans="1:40" ht="15.75" hidden="1" x14ac:dyDescent="0.2">
      <c r="A75" s="82" t="s">
        <v>248</v>
      </c>
      <c r="B75" s="168"/>
      <c r="C75" s="169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1"/>
      <c r="V75" s="171"/>
      <c r="W75" s="171"/>
      <c r="X75" s="171"/>
      <c r="Y75" s="171"/>
      <c r="Z75" s="170"/>
      <c r="AA75" s="170"/>
      <c r="AB75" s="170"/>
      <c r="AC75" s="170"/>
      <c r="AD75" s="170"/>
      <c r="AE75" s="170"/>
      <c r="AF75" s="170"/>
      <c r="AG75" s="172"/>
      <c r="AH75" s="172"/>
      <c r="AI75" s="172"/>
      <c r="AJ75" s="172"/>
      <c r="AK75" s="172"/>
      <c r="AL75" s="172"/>
      <c r="AM75" s="3"/>
      <c r="AN75" s="3"/>
    </row>
    <row r="76" spans="1:40" ht="15.75" hidden="1" customHeight="1" x14ac:dyDescent="0.2">
      <c r="A76" s="86"/>
      <c r="B76" s="182"/>
      <c r="C76" s="169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1"/>
      <c r="V76" s="171"/>
      <c r="W76" s="171"/>
      <c r="X76" s="171"/>
      <c r="Y76" s="171"/>
      <c r="Z76" s="170"/>
      <c r="AA76" s="170"/>
      <c r="AB76" s="170"/>
      <c r="AC76" s="170"/>
      <c r="AD76" s="170"/>
      <c r="AE76" s="170"/>
      <c r="AF76" s="170"/>
      <c r="AG76" s="172"/>
      <c r="AH76" s="172"/>
      <c r="AI76" s="172"/>
      <c r="AJ76" s="172"/>
      <c r="AK76" s="172"/>
      <c r="AL76" s="172"/>
      <c r="AM76" s="3"/>
      <c r="AN76" s="3"/>
    </row>
    <row r="77" spans="1:40" ht="15.75" hidden="1" customHeight="1" x14ac:dyDescent="0.2">
      <c r="A77" s="94"/>
      <c r="B77" s="168"/>
      <c r="C77" s="169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1"/>
      <c r="V77" s="171"/>
      <c r="W77" s="171"/>
      <c r="X77" s="171"/>
      <c r="Y77" s="171"/>
      <c r="Z77" s="170"/>
      <c r="AA77" s="170"/>
      <c r="AB77" s="170"/>
      <c r="AC77" s="170"/>
      <c r="AD77" s="170"/>
      <c r="AE77" s="170"/>
      <c r="AF77" s="170"/>
      <c r="AG77" s="172"/>
      <c r="AH77" s="172"/>
      <c r="AI77" s="172"/>
      <c r="AJ77" s="172"/>
      <c r="AK77" s="172"/>
      <c r="AL77" s="172"/>
      <c r="AM77" s="3"/>
      <c r="AN77" s="3"/>
    </row>
    <row r="78" spans="1:40" ht="47.25" hidden="1" x14ac:dyDescent="0.2">
      <c r="A78" s="125" t="s">
        <v>265</v>
      </c>
      <c r="B78" s="168"/>
      <c r="C78" s="169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1"/>
      <c r="V78" s="171"/>
      <c r="W78" s="171"/>
      <c r="X78" s="171"/>
      <c r="Y78" s="171"/>
      <c r="Z78" s="170"/>
      <c r="AA78" s="170"/>
      <c r="AB78" s="170"/>
      <c r="AC78" s="170"/>
      <c r="AD78" s="170"/>
      <c r="AE78" s="170"/>
      <c r="AF78" s="170"/>
      <c r="AG78" s="172"/>
      <c r="AH78" s="172"/>
      <c r="AI78" s="172"/>
      <c r="AJ78" s="172"/>
      <c r="AK78" s="172"/>
      <c r="AL78" s="172"/>
      <c r="AM78" s="3"/>
      <c r="AN78" s="3"/>
    </row>
    <row r="79" spans="1:40" ht="15.75" hidden="1" x14ac:dyDescent="0.2">
      <c r="A79" s="82" t="s">
        <v>248</v>
      </c>
      <c r="B79" s="168"/>
      <c r="C79" s="169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1"/>
      <c r="V79" s="171"/>
      <c r="W79" s="171"/>
      <c r="X79" s="171"/>
      <c r="Y79" s="171"/>
      <c r="Z79" s="170"/>
      <c r="AA79" s="170"/>
      <c r="AB79" s="170"/>
      <c r="AC79" s="170"/>
      <c r="AD79" s="170"/>
      <c r="AE79" s="170"/>
      <c r="AF79" s="170"/>
      <c r="AG79" s="172"/>
      <c r="AH79" s="172"/>
      <c r="AI79" s="172"/>
      <c r="AJ79" s="172"/>
      <c r="AK79" s="172"/>
      <c r="AL79" s="172"/>
      <c r="AM79" s="3"/>
      <c r="AN79" s="3"/>
    </row>
    <row r="80" spans="1:40" ht="15.75" hidden="1" customHeight="1" x14ac:dyDescent="0.2">
      <c r="A80" s="86"/>
      <c r="B80" s="182"/>
      <c r="C80" s="169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1"/>
      <c r="V80" s="171"/>
      <c r="W80" s="171"/>
      <c r="X80" s="171"/>
      <c r="Y80" s="171"/>
      <c r="Z80" s="170"/>
      <c r="AA80" s="170"/>
      <c r="AB80" s="170"/>
      <c r="AC80" s="170"/>
      <c r="AD80" s="170"/>
      <c r="AE80" s="170"/>
      <c r="AF80" s="170"/>
      <c r="AG80" s="172"/>
      <c r="AH80" s="172"/>
      <c r="AI80" s="172"/>
      <c r="AJ80" s="172"/>
      <c r="AK80" s="172"/>
      <c r="AL80" s="172"/>
      <c r="AM80" s="3"/>
      <c r="AN80" s="3"/>
    </row>
    <row r="81" spans="1:40" ht="15.75" hidden="1" customHeight="1" x14ac:dyDescent="0.2">
      <c r="A81" s="94"/>
      <c r="B81" s="168"/>
      <c r="C81" s="169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1"/>
      <c r="V81" s="171"/>
      <c r="W81" s="171"/>
      <c r="X81" s="171"/>
      <c r="Y81" s="171"/>
      <c r="Z81" s="170"/>
      <c r="AA81" s="170"/>
      <c r="AB81" s="170"/>
      <c r="AC81" s="170"/>
      <c r="AD81" s="170"/>
      <c r="AE81" s="170"/>
      <c r="AF81" s="170"/>
      <c r="AG81" s="172"/>
      <c r="AH81" s="172"/>
      <c r="AI81" s="172"/>
      <c r="AJ81" s="172"/>
      <c r="AK81" s="172"/>
      <c r="AL81" s="172"/>
      <c r="AM81" s="3"/>
      <c r="AN81" s="3"/>
    </row>
    <row r="82" spans="1:40" ht="63" hidden="1" x14ac:dyDescent="0.2">
      <c r="A82" s="125" t="s">
        <v>266</v>
      </c>
      <c r="B82" s="168"/>
      <c r="C82" s="169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1"/>
      <c r="V82" s="171"/>
      <c r="W82" s="171"/>
      <c r="X82" s="171"/>
      <c r="Y82" s="171"/>
      <c r="Z82" s="170"/>
      <c r="AA82" s="170"/>
      <c r="AB82" s="170"/>
      <c r="AC82" s="170"/>
      <c r="AD82" s="170"/>
      <c r="AE82" s="170"/>
      <c r="AF82" s="170"/>
      <c r="AG82" s="172"/>
      <c r="AH82" s="172"/>
      <c r="AI82" s="172"/>
      <c r="AJ82" s="172"/>
      <c r="AK82" s="172"/>
      <c r="AL82" s="172"/>
      <c r="AM82" s="3"/>
      <c r="AN82" s="3"/>
    </row>
    <row r="83" spans="1:40" ht="15.75" hidden="1" x14ac:dyDescent="0.2">
      <c r="A83" s="82" t="s">
        <v>248</v>
      </c>
      <c r="B83" s="168"/>
      <c r="C83" s="169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1"/>
      <c r="V83" s="171"/>
      <c r="W83" s="171"/>
      <c r="X83" s="171"/>
      <c r="Y83" s="171"/>
      <c r="Z83" s="170"/>
      <c r="AA83" s="170"/>
      <c r="AB83" s="170"/>
      <c r="AC83" s="170"/>
      <c r="AD83" s="170"/>
      <c r="AE83" s="170"/>
      <c r="AF83" s="170"/>
      <c r="AG83" s="172"/>
      <c r="AH83" s="172"/>
      <c r="AI83" s="172"/>
      <c r="AJ83" s="172"/>
      <c r="AK83" s="172"/>
      <c r="AL83" s="172"/>
      <c r="AM83" s="3"/>
      <c r="AN83" s="3"/>
    </row>
    <row r="84" spans="1:40" ht="15.75" hidden="1" customHeight="1" x14ac:dyDescent="0.2">
      <c r="A84" s="86"/>
      <c r="B84" s="182"/>
      <c r="C84" s="169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1"/>
      <c r="V84" s="171"/>
      <c r="W84" s="171"/>
      <c r="X84" s="171"/>
      <c r="Y84" s="171"/>
      <c r="Z84" s="170"/>
      <c r="AA84" s="170"/>
      <c r="AB84" s="170"/>
      <c r="AC84" s="170"/>
      <c r="AD84" s="170"/>
      <c r="AE84" s="170"/>
      <c r="AF84" s="170"/>
      <c r="AG84" s="172"/>
      <c r="AH84" s="172"/>
      <c r="AI84" s="172"/>
      <c r="AJ84" s="172"/>
      <c r="AK84" s="172"/>
      <c r="AL84" s="172"/>
      <c r="AM84" s="3"/>
      <c r="AN84" s="3"/>
    </row>
    <row r="85" spans="1:40" ht="15.75" hidden="1" customHeight="1" x14ac:dyDescent="0.2">
      <c r="A85" s="94"/>
      <c r="B85" s="168"/>
      <c r="C85" s="169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1"/>
      <c r="V85" s="171"/>
      <c r="W85" s="171"/>
      <c r="X85" s="171"/>
      <c r="Y85" s="171"/>
      <c r="Z85" s="170"/>
      <c r="AA85" s="170"/>
      <c r="AB85" s="170"/>
      <c r="AC85" s="170"/>
      <c r="AD85" s="170"/>
      <c r="AE85" s="170"/>
      <c r="AF85" s="170"/>
      <c r="AG85" s="172"/>
      <c r="AH85" s="172"/>
      <c r="AI85" s="172"/>
      <c r="AJ85" s="172"/>
      <c r="AK85" s="172"/>
      <c r="AL85" s="172"/>
      <c r="AM85" s="3"/>
      <c r="AN85" s="3"/>
    </row>
    <row r="86" spans="1:40" ht="31.5" hidden="1" x14ac:dyDescent="0.2">
      <c r="A86" s="125" t="s">
        <v>8</v>
      </c>
      <c r="B86" s="168"/>
      <c r="C86" s="169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1"/>
      <c r="V86" s="171"/>
      <c r="W86" s="171"/>
      <c r="X86" s="171"/>
      <c r="Y86" s="171"/>
      <c r="Z86" s="170"/>
      <c r="AA86" s="170"/>
      <c r="AB86" s="170"/>
      <c r="AC86" s="170"/>
      <c r="AD86" s="170"/>
      <c r="AE86" s="170"/>
      <c r="AF86" s="170"/>
      <c r="AG86" s="172"/>
      <c r="AH86" s="172"/>
      <c r="AI86" s="172"/>
      <c r="AJ86" s="172"/>
      <c r="AK86" s="172"/>
      <c r="AL86" s="172"/>
      <c r="AM86" s="3"/>
      <c r="AN86" s="3"/>
    </row>
    <row r="87" spans="1:40" ht="15.75" hidden="1" x14ac:dyDescent="0.2">
      <c r="A87" s="82" t="s">
        <v>248</v>
      </c>
      <c r="B87" s="168"/>
      <c r="C87" s="169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1"/>
      <c r="V87" s="171"/>
      <c r="W87" s="171"/>
      <c r="X87" s="171"/>
      <c r="Y87" s="171"/>
      <c r="Z87" s="170"/>
      <c r="AA87" s="170"/>
      <c r="AB87" s="170"/>
      <c r="AC87" s="170"/>
      <c r="AD87" s="170"/>
      <c r="AE87" s="170"/>
      <c r="AF87" s="170"/>
      <c r="AG87" s="172"/>
      <c r="AH87" s="172"/>
      <c r="AI87" s="172"/>
      <c r="AJ87" s="172"/>
      <c r="AK87" s="172"/>
      <c r="AL87" s="172"/>
      <c r="AM87" s="3"/>
      <c r="AN87" s="3"/>
    </row>
    <row r="88" spans="1:40" ht="49.5" hidden="1" customHeight="1" x14ac:dyDescent="0.2">
      <c r="A88" s="86"/>
      <c r="B88" s="182"/>
      <c r="C88" s="169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1"/>
      <c r="V88" s="171"/>
      <c r="W88" s="171"/>
      <c r="X88" s="171"/>
      <c r="Y88" s="171"/>
      <c r="Z88" s="170"/>
      <c r="AA88" s="170"/>
      <c r="AB88" s="170"/>
      <c r="AC88" s="170"/>
      <c r="AD88" s="170"/>
      <c r="AE88" s="170"/>
      <c r="AF88" s="170"/>
      <c r="AG88" s="172"/>
      <c r="AH88" s="172"/>
      <c r="AI88" s="172"/>
      <c r="AJ88" s="172"/>
      <c r="AK88" s="172"/>
      <c r="AL88" s="172"/>
      <c r="AM88" s="3"/>
      <c r="AN88" s="3"/>
    </row>
    <row r="89" spans="1:40" ht="15.75" hidden="1" customHeight="1" x14ac:dyDescent="0.2">
      <c r="A89" s="94"/>
      <c r="B89" s="168"/>
      <c r="C89" s="169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1"/>
      <c r="V89" s="171"/>
      <c r="W89" s="171"/>
      <c r="X89" s="171"/>
      <c r="Y89" s="171"/>
      <c r="Z89" s="170"/>
      <c r="AA89" s="170"/>
      <c r="AB89" s="170"/>
      <c r="AC89" s="170"/>
      <c r="AD89" s="170"/>
      <c r="AE89" s="170"/>
      <c r="AF89" s="170"/>
      <c r="AG89" s="172"/>
      <c r="AH89" s="172"/>
      <c r="AI89" s="172"/>
      <c r="AJ89" s="172"/>
      <c r="AK89" s="172"/>
      <c r="AL89" s="172"/>
      <c r="AM89" s="3"/>
      <c r="AN89" s="3"/>
    </row>
    <row r="90" spans="1:40" ht="51" hidden="1" customHeight="1" x14ac:dyDescent="0.2">
      <c r="A90" s="125" t="s">
        <v>267</v>
      </c>
      <c r="B90" s="168"/>
      <c r="C90" s="169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1"/>
      <c r="V90" s="171"/>
      <c r="W90" s="171"/>
      <c r="X90" s="171"/>
      <c r="Y90" s="171"/>
      <c r="Z90" s="170"/>
      <c r="AA90" s="170"/>
      <c r="AB90" s="170"/>
      <c r="AC90" s="170"/>
      <c r="AD90" s="170"/>
      <c r="AE90" s="170"/>
      <c r="AF90" s="170"/>
      <c r="AG90" s="172"/>
      <c r="AH90" s="172"/>
      <c r="AI90" s="172"/>
      <c r="AJ90" s="172"/>
      <c r="AK90" s="172"/>
      <c r="AL90" s="172"/>
      <c r="AM90" s="3"/>
      <c r="AN90" s="3"/>
    </row>
    <row r="91" spans="1:40" ht="15.75" hidden="1" x14ac:dyDescent="0.2">
      <c r="A91" s="82" t="s">
        <v>248</v>
      </c>
      <c r="B91" s="168"/>
      <c r="C91" s="169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1"/>
      <c r="V91" s="171"/>
      <c r="W91" s="171"/>
      <c r="X91" s="171"/>
      <c r="Y91" s="171"/>
      <c r="Z91" s="170"/>
      <c r="AA91" s="170"/>
      <c r="AB91" s="170"/>
      <c r="AC91" s="170"/>
      <c r="AD91" s="170"/>
      <c r="AE91" s="170"/>
      <c r="AF91" s="170"/>
      <c r="AG91" s="172"/>
      <c r="AH91" s="172"/>
      <c r="AI91" s="172"/>
      <c r="AJ91" s="172"/>
      <c r="AK91" s="172"/>
      <c r="AL91" s="172"/>
      <c r="AM91" s="3"/>
      <c r="AN91" s="3"/>
    </row>
    <row r="92" spans="1:40" ht="12.75" hidden="1" customHeight="1" x14ac:dyDescent="0.2">
      <c r="A92" s="86"/>
      <c r="B92" s="182"/>
      <c r="C92" s="169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1"/>
      <c r="V92" s="171"/>
      <c r="W92" s="171"/>
      <c r="X92" s="171"/>
      <c r="Y92" s="171"/>
      <c r="Z92" s="170"/>
      <c r="AA92" s="170"/>
      <c r="AB92" s="170"/>
      <c r="AC92" s="170"/>
      <c r="AD92" s="170"/>
      <c r="AE92" s="170"/>
      <c r="AF92" s="170"/>
      <c r="AG92" s="172"/>
      <c r="AH92" s="172"/>
      <c r="AI92" s="172"/>
      <c r="AJ92" s="172"/>
      <c r="AK92" s="172"/>
      <c r="AL92" s="172"/>
      <c r="AM92" s="3"/>
      <c r="AN92" s="3"/>
    </row>
    <row r="93" spans="1:40" ht="12.75" hidden="1" customHeight="1" x14ac:dyDescent="0.2">
      <c r="A93" s="94"/>
      <c r="B93" s="168"/>
      <c r="C93" s="169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1"/>
      <c r="V93" s="171"/>
      <c r="W93" s="171"/>
      <c r="X93" s="171"/>
      <c r="Y93" s="171"/>
      <c r="Z93" s="170"/>
      <c r="AA93" s="170"/>
      <c r="AB93" s="170"/>
      <c r="AC93" s="170"/>
      <c r="AD93" s="170"/>
      <c r="AE93" s="170"/>
      <c r="AF93" s="170"/>
      <c r="AG93" s="172"/>
      <c r="AH93" s="172"/>
      <c r="AI93" s="172"/>
      <c r="AJ93" s="172"/>
      <c r="AK93" s="172"/>
      <c r="AL93" s="172"/>
      <c r="AM93" s="3"/>
      <c r="AN93" s="3"/>
    </row>
    <row r="94" spans="1:40" ht="31.5" hidden="1" x14ac:dyDescent="0.2">
      <c r="A94" s="125" t="s">
        <v>268</v>
      </c>
      <c r="B94" s="168"/>
      <c r="C94" s="169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1"/>
      <c r="V94" s="171"/>
      <c r="W94" s="171"/>
      <c r="X94" s="171"/>
      <c r="Y94" s="171"/>
      <c r="Z94" s="170"/>
      <c r="AA94" s="170"/>
      <c r="AB94" s="170"/>
      <c r="AC94" s="170"/>
      <c r="AD94" s="170"/>
      <c r="AE94" s="170"/>
      <c r="AF94" s="170"/>
      <c r="AG94" s="172"/>
      <c r="AH94" s="172"/>
      <c r="AI94" s="172"/>
      <c r="AJ94" s="172"/>
      <c r="AK94" s="172"/>
      <c r="AL94" s="172"/>
      <c r="AM94" s="3"/>
      <c r="AN94" s="3"/>
    </row>
    <row r="95" spans="1:40" ht="15.75" hidden="1" x14ac:dyDescent="0.2">
      <c r="A95" s="82" t="s">
        <v>248</v>
      </c>
      <c r="B95" s="168"/>
      <c r="C95" s="169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1"/>
      <c r="V95" s="171"/>
      <c r="W95" s="171"/>
      <c r="X95" s="171"/>
      <c r="Y95" s="171"/>
      <c r="Z95" s="170"/>
      <c r="AA95" s="170"/>
      <c r="AB95" s="170"/>
      <c r="AC95" s="170"/>
      <c r="AD95" s="170"/>
      <c r="AE95" s="170"/>
      <c r="AF95" s="170"/>
      <c r="AG95" s="172"/>
      <c r="AH95" s="172"/>
      <c r="AI95" s="172"/>
      <c r="AJ95" s="172"/>
      <c r="AK95" s="172"/>
      <c r="AL95" s="172"/>
      <c r="AM95" s="3"/>
      <c r="AN95" s="3"/>
    </row>
    <row r="96" spans="1:40" ht="12.75" hidden="1" customHeight="1" x14ac:dyDescent="0.2">
      <c r="A96" s="86"/>
      <c r="B96" s="182"/>
      <c r="C96" s="169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1"/>
      <c r="V96" s="171"/>
      <c r="W96" s="171"/>
      <c r="X96" s="171"/>
      <c r="Y96" s="171"/>
      <c r="Z96" s="170"/>
      <c r="AA96" s="170"/>
      <c r="AB96" s="170"/>
      <c r="AC96" s="170"/>
      <c r="AD96" s="170"/>
      <c r="AE96" s="170"/>
      <c r="AF96" s="170"/>
      <c r="AG96" s="172"/>
      <c r="AH96" s="172"/>
      <c r="AI96" s="172"/>
      <c r="AJ96" s="172"/>
      <c r="AK96" s="172"/>
      <c r="AL96" s="172"/>
      <c r="AM96" s="3"/>
      <c r="AN96" s="3"/>
    </row>
    <row r="97" spans="1:40" ht="12.75" hidden="1" customHeight="1" x14ac:dyDescent="0.2">
      <c r="A97" s="94"/>
      <c r="B97" s="168"/>
      <c r="C97" s="169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1"/>
      <c r="V97" s="171"/>
      <c r="W97" s="171"/>
      <c r="X97" s="171"/>
      <c r="Y97" s="171"/>
      <c r="Z97" s="170"/>
      <c r="AA97" s="170"/>
      <c r="AB97" s="170"/>
      <c r="AC97" s="170"/>
      <c r="AD97" s="170"/>
      <c r="AE97" s="170"/>
      <c r="AF97" s="170"/>
      <c r="AG97" s="172"/>
      <c r="AH97" s="172"/>
      <c r="AI97" s="172"/>
      <c r="AJ97" s="172"/>
      <c r="AK97" s="172"/>
      <c r="AL97" s="172"/>
      <c r="AM97" s="3"/>
      <c r="AN97" s="3"/>
    </row>
    <row r="98" spans="1:40" ht="57" hidden="1" customHeight="1" x14ac:dyDescent="0.2">
      <c r="A98" s="125" t="s">
        <v>269</v>
      </c>
      <c r="B98" s="168"/>
      <c r="C98" s="169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1"/>
      <c r="V98" s="171"/>
      <c r="W98" s="171"/>
      <c r="X98" s="171"/>
      <c r="Y98" s="171"/>
      <c r="Z98" s="170"/>
      <c r="AA98" s="170"/>
      <c r="AB98" s="170"/>
      <c r="AC98" s="170"/>
      <c r="AD98" s="170"/>
      <c r="AE98" s="170"/>
      <c r="AF98" s="170"/>
      <c r="AG98" s="172"/>
      <c r="AH98" s="172"/>
      <c r="AI98" s="172"/>
      <c r="AJ98" s="172"/>
      <c r="AK98" s="172"/>
      <c r="AL98" s="172"/>
      <c r="AM98" s="3"/>
      <c r="AN98" s="3"/>
    </row>
    <row r="99" spans="1:40" ht="15.75" hidden="1" x14ac:dyDescent="0.2">
      <c r="A99" s="82" t="s">
        <v>248</v>
      </c>
      <c r="B99" s="182"/>
      <c r="C99" s="169"/>
      <c r="D99" s="169"/>
      <c r="E99" s="169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1"/>
      <c r="V99" s="171"/>
      <c r="W99" s="171"/>
      <c r="X99" s="171"/>
      <c r="Y99" s="171"/>
      <c r="Z99" s="170"/>
      <c r="AA99" s="170"/>
      <c r="AB99" s="170"/>
      <c r="AC99" s="170"/>
      <c r="AD99" s="170"/>
      <c r="AE99" s="170"/>
      <c r="AF99" s="170"/>
      <c r="AG99" s="172"/>
      <c r="AH99" s="172"/>
      <c r="AI99" s="172"/>
      <c r="AJ99" s="172"/>
      <c r="AK99" s="172"/>
      <c r="AL99" s="172"/>
      <c r="AM99" s="3"/>
      <c r="AN99" s="3"/>
    </row>
    <row r="100" spans="1:40" ht="15.75" hidden="1" x14ac:dyDescent="0.2">
      <c r="A100" s="94"/>
      <c r="B100" s="168"/>
      <c r="C100" s="169"/>
      <c r="D100" s="169"/>
      <c r="E100" s="169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1"/>
      <c r="V100" s="171"/>
      <c r="W100" s="171"/>
      <c r="X100" s="171"/>
      <c r="Y100" s="171"/>
      <c r="Z100" s="170"/>
      <c r="AA100" s="170"/>
      <c r="AB100" s="170"/>
      <c r="AC100" s="170"/>
      <c r="AD100" s="170"/>
      <c r="AE100" s="170"/>
      <c r="AF100" s="170"/>
      <c r="AG100" s="172"/>
      <c r="AH100" s="172"/>
      <c r="AI100" s="172"/>
      <c r="AJ100" s="172"/>
      <c r="AK100" s="172"/>
      <c r="AL100" s="172"/>
      <c r="AM100" s="3"/>
      <c r="AN100" s="3"/>
    </row>
    <row r="101" spans="1:40" ht="15.75" hidden="1" x14ac:dyDescent="0.2">
      <c r="A101" s="13"/>
      <c r="B101" s="168"/>
      <c r="C101" s="169"/>
      <c r="D101" s="169"/>
      <c r="E101" s="169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1"/>
      <c r="V101" s="171"/>
      <c r="W101" s="171"/>
      <c r="X101" s="171"/>
      <c r="Y101" s="171"/>
      <c r="Z101" s="170"/>
      <c r="AA101" s="170"/>
      <c r="AB101" s="170"/>
      <c r="AC101" s="170"/>
      <c r="AD101" s="170"/>
      <c r="AE101" s="170"/>
      <c r="AF101" s="170"/>
      <c r="AG101" s="172"/>
      <c r="AH101" s="172"/>
      <c r="AI101" s="172"/>
      <c r="AJ101" s="172"/>
      <c r="AK101" s="172"/>
      <c r="AL101" s="172"/>
      <c r="AM101" s="3"/>
      <c r="AN101" s="3"/>
    </row>
    <row r="102" spans="1:40" ht="47.25" hidden="1" x14ac:dyDescent="0.2">
      <c r="A102" s="125" t="s">
        <v>270</v>
      </c>
      <c r="B102" s="168"/>
      <c r="C102" s="169"/>
      <c r="D102" s="169"/>
      <c r="E102" s="169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1"/>
      <c r="V102" s="171"/>
      <c r="W102" s="171"/>
      <c r="X102" s="171"/>
      <c r="Y102" s="171"/>
      <c r="Z102" s="170"/>
      <c r="AA102" s="170"/>
      <c r="AB102" s="170"/>
      <c r="AC102" s="170"/>
      <c r="AD102" s="170"/>
      <c r="AE102" s="170"/>
      <c r="AF102" s="170"/>
      <c r="AG102" s="172"/>
      <c r="AH102" s="172"/>
      <c r="AI102" s="172"/>
      <c r="AJ102" s="172"/>
      <c r="AK102" s="172"/>
      <c r="AL102" s="172"/>
      <c r="AM102" s="3"/>
      <c r="AN102" s="3"/>
    </row>
    <row r="103" spans="1:40" ht="27" hidden="1" customHeight="1" x14ac:dyDescent="0.2">
      <c r="A103" s="82" t="s">
        <v>248</v>
      </c>
      <c r="B103" s="189"/>
      <c r="C103" s="190"/>
      <c r="D103" s="190"/>
      <c r="E103" s="19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1"/>
      <c r="V103" s="171"/>
      <c r="W103" s="171"/>
      <c r="X103" s="171"/>
      <c r="Y103" s="171"/>
      <c r="Z103" s="170"/>
      <c r="AA103" s="170"/>
      <c r="AB103" s="170"/>
      <c r="AC103" s="170"/>
      <c r="AD103" s="170"/>
      <c r="AE103" s="170"/>
      <c r="AF103" s="170"/>
      <c r="AG103" s="172"/>
      <c r="AH103" s="172"/>
      <c r="AI103" s="172"/>
      <c r="AJ103" s="172"/>
      <c r="AK103" s="172"/>
      <c r="AL103" s="172"/>
      <c r="AM103" s="3"/>
      <c r="AN103" s="3"/>
    </row>
    <row r="104" spans="1:40" ht="21" hidden="1" customHeight="1" x14ac:dyDescent="0.2">
      <c r="A104" s="13"/>
      <c r="B104" s="191"/>
      <c r="C104" s="190"/>
      <c r="D104" s="190"/>
      <c r="E104" s="19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1"/>
      <c r="V104" s="171"/>
      <c r="W104" s="171"/>
      <c r="X104" s="171"/>
      <c r="Y104" s="171"/>
      <c r="Z104" s="170"/>
      <c r="AA104" s="170"/>
      <c r="AB104" s="170"/>
      <c r="AC104" s="170"/>
      <c r="AD104" s="170"/>
      <c r="AE104" s="170"/>
      <c r="AF104" s="170"/>
      <c r="AG104" s="172"/>
      <c r="AH104" s="172"/>
      <c r="AI104" s="172"/>
      <c r="AJ104" s="172"/>
      <c r="AK104" s="172"/>
      <c r="AL104" s="172"/>
      <c r="AM104" s="3"/>
      <c r="AN104" s="3"/>
    </row>
    <row r="105" spans="1:40" ht="15.75" hidden="1" x14ac:dyDescent="0.2">
      <c r="A105" s="88"/>
      <c r="B105" s="192"/>
      <c r="C105" s="190"/>
      <c r="D105" s="190"/>
      <c r="E105" s="19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1"/>
      <c r="V105" s="171"/>
      <c r="W105" s="171"/>
      <c r="X105" s="171"/>
      <c r="Y105" s="171"/>
      <c r="Z105" s="170"/>
      <c r="AA105" s="170"/>
      <c r="AB105" s="170"/>
      <c r="AC105" s="170"/>
      <c r="AD105" s="170"/>
      <c r="AE105" s="170"/>
      <c r="AF105" s="170"/>
      <c r="AG105" s="172"/>
      <c r="AH105" s="172"/>
      <c r="AI105" s="172"/>
      <c r="AJ105" s="172"/>
      <c r="AK105" s="172"/>
      <c r="AL105" s="172"/>
      <c r="AM105" s="3"/>
      <c r="AN105" s="3"/>
    </row>
    <row r="106" spans="1:40" ht="31.5" hidden="1" x14ac:dyDescent="0.2">
      <c r="A106" s="125" t="s">
        <v>271</v>
      </c>
      <c r="B106" s="168"/>
      <c r="C106" s="169"/>
      <c r="D106" s="169"/>
      <c r="E106" s="169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1"/>
      <c r="V106" s="171"/>
      <c r="W106" s="171"/>
      <c r="X106" s="171"/>
      <c r="Y106" s="171"/>
      <c r="Z106" s="170"/>
      <c r="AA106" s="170"/>
      <c r="AB106" s="170"/>
      <c r="AC106" s="170"/>
      <c r="AD106" s="170"/>
      <c r="AE106" s="170"/>
      <c r="AF106" s="170"/>
      <c r="AG106" s="172"/>
      <c r="AH106" s="172"/>
      <c r="AI106" s="172"/>
      <c r="AJ106" s="172"/>
      <c r="AK106" s="172"/>
      <c r="AL106" s="172"/>
      <c r="AM106" s="9"/>
      <c r="AN106" s="9"/>
    </row>
    <row r="107" spans="1:40" s="121" customFormat="1" ht="21.75" hidden="1" customHeight="1" x14ac:dyDescent="0.2">
      <c r="A107" s="82" t="s">
        <v>248</v>
      </c>
      <c r="B107" s="189"/>
      <c r="C107" s="190"/>
      <c r="D107" s="190"/>
      <c r="E107" s="19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1"/>
      <c r="V107" s="171"/>
      <c r="W107" s="171"/>
      <c r="X107" s="171"/>
      <c r="Y107" s="171"/>
      <c r="Z107" s="170"/>
      <c r="AA107" s="170"/>
      <c r="AB107" s="170"/>
      <c r="AC107" s="170"/>
      <c r="AD107" s="170"/>
      <c r="AE107" s="170"/>
      <c r="AF107" s="170"/>
      <c r="AG107" s="172"/>
      <c r="AH107" s="172"/>
      <c r="AI107" s="172"/>
      <c r="AJ107" s="172"/>
      <c r="AK107" s="172"/>
      <c r="AL107" s="172"/>
      <c r="AM107" s="9"/>
      <c r="AN107" s="9"/>
    </row>
    <row r="108" spans="1:40" ht="15.75" hidden="1" x14ac:dyDescent="0.2">
      <c r="A108" s="13"/>
      <c r="B108" s="191"/>
      <c r="C108" s="190"/>
      <c r="D108" s="190"/>
      <c r="E108" s="19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1"/>
      <c r="V108" s="171"/>
      <c r="W108" s="171"/>
      <c r="X108" s="171"/>
      <c r="Y108" s="171"/>
      <c r="Z108" s="170"/>
      <c r="AA108" s="170"/>
      <c r="AB108" s="170"/>
      <c r="AC108" s="170"/>
      <c r="AD108" s="170"/>
      <c r="AE108" s="170"/>
      <c r="AF108" s="170"/>
      <c r="AG108" s="172"/>
      <c r="AH108" s="172"/>
      <c r="AI108" s="172"/>
      <c r="AJ108" s="172"/>
      <c r="AK108" s="172"/>
      <c r="AL108" s="172"/>
      <c r="AM108" s="3"/>
      <c r="AN108" s="3"/>
    </row>
    <row r="109" spans="1:40" ht="15.75" hidden="1" x14ac:dyDescent="0.2">
      <c r="A109" s="88"/>
      <c r="B109" s="192"/>
      <c r="C109" s="190"/>
      <c r="D109" s="190"/>
      <c r="E109" s="19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71"/>
      <c r="V109" s="171"/>
      <c r="W109" s="171"/>
      <c r="X109" s="171"/>
      <c r="Y109" s="171"/>
      <c r="Z109" s="170"/>
      <c r="AA109" s="170"/>
      <c r="AB109" s="170"/>
      <c r="AC109" s="170"/>
      <c r="AD109" s="170"/>
      <c r="AE109" s="170"/>
      <c r="AF109" s="170"/>
      <c r="AG109" s="172"/>
      <c r="AH109" s="172"/>
      <c r="AI109" s="172"/>
      <c r="AJ109" s="172"/>
      <c r="AK109" s="172"/>
      <c r="AL109" s="172"/>
      <c r="AM109" s="3"/>
      <c r="AN109" s="3"/>
    </row>
    <row r="110" spans="1:40" ht="63" hidden="1" x14ac:dyDescent="0.2">
      <c r="A110" s="125" t="s">
        <v>272</v>
      </c>
      <c r="B110" s="177"/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77"/>
      <c r="AL110" s="177"/>
      <c r="AM110" s="3"/>
      <c r="AN110" s="3"/>
    </row>
    <row r="111" spans="1:40" ht="15.75" hidden="1" x14ac:dyDescent="0.2">
      <c r="A111" s="82" t="s">
        <v>248</v>
      </c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77"/>
      <c r="AL111" s="177"/>
      <c r="AM111" s="3"/>
      <c r="AN111" s="3"/>
    </row>
    <row r="112" spans="1:40" hidden="1" x14ac:dyDescent="0.2">
      <c r="A112" s="131"/>
      <c r="B112" s="177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177"/>
      <c r="AF112" s="177"/>
      <c r="AG112" s="177"/>
      <c r="AH112" s="177"/>
      <c r="AI112" s="177"/>
      <c r="AJ112" s="177"/>
      <c r="AK112" s="177"/>
      <c r="AL112" s="177"/>
      <c r="AM112" s="3"/>
      <c r="AN112" s="3"/>
    </row>
    <row r="113" spans="1:40" hidden="1" x14ac:dyDescent="0.2">
      <c r="A113" s="131"/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177"/>
      <c r="AF113" s="177"/>
      <c r="AG113" s="177"/>
      <c r="AH113" s="177"/>
      <c r="AI113" s="177"/>
      <c r="AJ113" s="177"/>
      <c r="AK113" s="177"/>
      <c r="AL113" s="177"/>
      <c r="AM113" s="3"/>
      <c r="AN113" s="3"/>
    </row>
    <row r="114" spans="1:40" ht="47.25" hidden="1" x14ac:dyDescent="0.2">
      <c r="A114" s="125" t="s">
        <v>273</v>
      </c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  <c r="AD114" s="177"/>
      <c r="AE114" s="177"/>
      <c r="AF114" s="177"/>
      <c r="AG114" s="177"/>
      <c r="AH114" s="177"/>
      <c r="AI114" s="177"/>
      <c r="AJ114" s="177"/>
      <c r="AK114" s="177"/>
      <c r="AL114" s="177"/>
      <c r="AM114" s="3"/>
      <c r="AN114" s="3"/>
    </row>
    <row r="115" spans="1:40" ht="15.75" hidden="1" x14ac:dyDescent="0.2">
      <c r="A115" s="82" t="s">
        <v>248</v>
      </c>
      <c r="B115" s="177"/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7"/>
      <c r="Z115" s="177"/>
      <c r="AA115" s="177"/>
      <c r="AB115" s="177"/>
      <c r="AC115" s="177"/>
      <c r="AD115" s="177"/>
      <c r="AE115" s="177"/>
      <c r="AF115" s="177"/>
      <c r="AG115" s="177"/>
      <c r="AH115" s="177"/>
      <c r="AI115" s="177"/>
      <c r="AJ115" s="177"/>
      <c r="AK115" s="177"/>
      <c r="AL115" s="177"/>
      <c r="AM115" s="3"/>
      <c r="AN115" s="3"/>
    </row>
    <row r="116" spans="1:40" hidden="1" x14ac:dyDescent="0.2">
      <c r="A116" s="131"/>
      <c r="B116" s="177"/>
      <c r="C116" s="177"/>
      <c r="D116" s="177"/>
      <c r="E116" s="177"/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  <c r="Z116" s="177"/>
      <c r="AA116" s="177"/>
      <c r="AB116" s="177"/>
      <c r="AC116" s="177"/>
      <c r="AD116" s="177"/>
      <c r="AE116" s="177"/>
      <c r="AF116" s="177"/>
      <c r="AG116" s="177"/>
      <c r="AH116" s="177"/>
      <c r="AI116" s="177"/>
      <c r="AJ116" s="177"/>
      <c r="AK116" s="177"/>
      <c r="AL116" s="177"/>
      <c r="AM116" s="3"/>
      <c r="AN116" s="3"/>
    </row>
    <row r="117" spans="1:40" hidden="1" x14ac:dyDescent="0.2">
      <c r="A117" s="131"/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7"/>
      <c r="AC117" s="177"/>
      <c r="AD117" s="177"/>
      <c r="AE117" s="177"/>
      <c r="AF117" s="177"/>
      <c r="AG117" s="177"/>
      <c r="AH117" s="177"/>
      <c r="AI117" s="177"/>
      <c r="AJ117" s="177"/>
      <c r="AK117" s="177"/>
      <c r="AL117" s="177"/>
      <c r="AM117" s="3"/>
      <c r="AN117" s="3"/>
    </row>
    <row r="118" spans="1:40" ht="31.5" hidden="1" x14ac:dyDescent="0.2">
      <c r="A118" s="125" t="s">
        <v>274</v>
      </c>
      <c r="B118" s="177"/>
      <c r="C118" s="177"/>
      <c r="D118" s="177"/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  <c r="AA118" s="177"/>
      <c r="AB118" s="177"/>
      <c r="AC118" s="177"/>
      <c r="AD118" s="177"/>
      <c r="AE118" s="177"/>
      <c r="AF118" s="177"/>
      <c r="AG118" s="177"/>
      <c r="AH118" s="177"/>
      <c r="AI118" s="177"/>
      <c r="AJ118" s="177"/>
      <c r="AK118" s="177"/>
      <c r="AL118" s="177"/>
      <c r="AM118" s="3"/>
      <c r="AN118" s="3"/>
    </row>
    <row r="119" spans="1:40" ht="17.25" hidden="1" customHeight="1" x14ac:dyDescent="0.2">
      <c r="A119" s="131"/>
      <c r="B119" s="177"/>
      <c r="C119" s="177"/>
      <c r="D119" s="177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  <c r="AA119" s="177"/>
      <c r="AB119" s="177"/>
      <c r="AC119" s="177"/>
      <c r="AD119" s="177"/>
      <c r="AE119" s="177"/>
      <c r="AF119" s="177"/>
      <c r="AG119" s="177"/>
      <c r="AH119" s="177"/>
      <c r="AI119" s="177"/>
      <c r="AJ119" s="177"/>
      <c r="AK119" s="177"/>
      <c r="AL119" s="177"/>
      <c r="AM119" s="3"/>
      <c r="AN119" s="3"/>
    </row>
    <row r="120" spans="1:40" hidden="1" x14ac:dyDescent="0.2">
      <c r="A120" s="110"/>
      <c r="B120" s="177"/>
      <c r="C120" s="177"/>
      <c r="D120" s="177"/>
      <c r="E120" s="177"/>
      <c r="F120" s="177"/>
      <c r="G120" s="177"/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7"/>
      <c r="Y120" s="177"/>
      <c r="Z120" s="177"/>
      <c r="AA120" s="177"/>
      <c r="AB120" s="177"/>
      <c r="AC120" s="177"/>
      <c r="AD120" s="177"/>
      <c r="AE120" s="177"/>
      <c r="AF120" s="177"/>
      <c r="AG120" s="177"/>
      <c r="AH120" s="177"/>
      <c r="AI120" s="177"/>
      <c r="AJ120" s="177"/>
      <c r="AK120" s="177"/>
      <c r="AL120" s="177"/>
    </row>
    <row r="121" spans="1:40" hidden="1" x14ac:dyDescent="0.2">
      <c r="A121" s="110"/>
      <c r="B121" s="177"/>
      <c r="C121" s="177"/>
      <c r="D121" s="177"/>
      <c r="E121" s="177"/>
      <c r="F121" s="177"/>
      <c r="G121" s="177"/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  <c r="V121" s="177"/>
      <c r="W121" s="177"/>
      <c r="X121" s="177"/>
      <c r="Y121" s="177"/>
      <c r="Z121" s="177"/>
      <c r="AA121" s="177"/>
      <c r="AB121" s="177"/>
      <c r="AC121" s="177"/>
      <c r="AD121" s="177"/>
      <c r="AE121" s="177"/>
      <c r="AF121" s="177"/>
      <c r="AG121" s="177"/>
      <c r="AH121" s="177"/>
      <c r="AI121" s="177"/>
      <c r="AJ121" s="177"/>
      <c r="AK121" s="177"/>
      <c r="AL121" s="177"/>
    </row>
    <row r="122" spans="1:40" ht="31.5" hidden="1" x14ac:dyDescent="0.2">
      <c r="A122" s="125" t="s">
        <v>275</v>
      </c>
      <c r="B122" s="177"/>
      <c r="C122" s="177"/>
      <c r="D122" s="177"/>
      <c r="E122" s="177"/>
      <c r="F122" s="177"/>
      <c r="G122" s="177"/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  <c r="AA122" s="177"/>
      <c r="AB122" s="177"/>
      <c r="AC122" s="177"/>
      <c r="AD122" s="177"/>
      <c r="AE122" s="177"/>
      <c r="AF122" s="177"/>
      <c r="AG122" s="177"/>
      <c r="AH122" s="177"/>
      <c r="AI122" s="177"/>
      <c r="AJ122" s="177"/>
      <c r="AK122" s="177"/>
      <c r="AL122" s="177"/>
    </row>
    <row r="123" spans="1:40" hidden="1" x14ac:dyDescent="0.2">
      <c r="A123" s="110"/>
      <c r="B123" s="177"/>
      <c r="C123" s="177"/>
      <c r="D123" s="177"/>
      <c r="E123" s="177"/>
      <c r="F123" s="177"/>
      <c r="G123" s="177"/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  <c r="AA123" s="177"/>
      <c r="AB123" s="177"/>
      <c r="AC123" s="177"/>
      <c r="AD123" s="177"/>
      <c r="AE123" s="177"/>
      <c r="AF123" s="177"/>
      <c r="AG123" s="177"/>
      <c r="AH123" s="177"/>
      <c r="AI123" s="177"/>
      <c r="AJ123" s="177"/>
      <c r="AK123" s="177"/>
      <c r="AL123" s="177"/>
    </row>
    <row r="124" spans="1:40" hidden="1" x14ac:dyDescent="0.2">
      <c r="A124" s="110"/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  <c r="AA124" s="177"/>
      <c r="AB124" s="177"/>
      <c r="AC124" s="177"/>
      <c r="AD124" s="177"/>
      <c r="AE124" s="177"/>
      <c r="AF124" s="177"/>
      <c r="AG124" s="177"/>
      <c r="AH124" s="177"/>
      <c r="AI124" s="177"/>
      <c r="AJ124" s="177"/>
      <c r="AK124" s="177"/>
      <c r="AL124" s="177"/>
    </row>
    <row r="125" spans="1:40" hidden="1" x14ac:dyDescent="0.2">
      <c r="A125" s="110"/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177"/>
      <c r="AA125" s="177"/>
      <c r="AB125" s="177"/>
      <c r="AC125" s="177"/>
      <c r="AD125" s="177"/>
      <c r="AE125" s="177"/>
      <c r="AF125" s="177"/>
      <c r="AG125" s="177"/>
      <c r="AH125" s="177"/>
      <c r="AI125" s="177"/>
      <c r="AJ125" s="177"/>
      <c r="AK125" s="177"/>
      <c r="AL125" s="177"/>
    </row>
    <row r="126" spans="1:40" ht="93.75" x14ac:dyDescent="0.2">
      <c r="A126" s="130" t="s">
        <v>231</v>
      </c>
      <c r="B126" s="177"/>
      <c r="C126" s="177">
        <v>73.41</v>
      </c>
      <c r="D126" s="177">
        <v>110.35</v>
      </c>
      <c r="E126" s="177">
        <v>114.76</v>
      </c>
      <c r="F126" s="177">
        <v>119.35</v>
      </c>
      <c r="G126" s="177">
        <v>124.13</v>
      </c>
      <c r="H126" s="177">
        <v>129.09</v>
      </c>
      <c r="I126" s="177">
        <v>73.41</v>
      </c>
      <c r="J126" s="177">
        <v>110.35</v>
      </c>
      <c r="K126" s="177">
        <v>114.76</v>
      </c>
      <c r="L126" s="177">
        <v>119.35</v>
      </c>
      <c r="M126" s="177">
        <v>124.13</v>
      </c>
      <c r="N126" s="177">
        <v>129.09</v>
      </c>
      <c r="O126" s="177"/>
      <c r="P126" s="177"/>
      <c r="Q126" s="177"/>
      <c r="R126" s="177"/>
      <c r="S126" s="177"/>
      <c r="T126" s="177"/>
      <c r="U126" s="177">
        <v>93</v>
      </c>
      <c r="V126" s="177">
        <v>96.4</v>
      </c>
      <c r="W126" s="177">
        <v>97</v>
      </c>
      <c r="X126" s="177">
        <v>97</v>
      </c>
      <c r="Y126" s="177">
        <v>97</v>
      </c>
      <c r="Z126" s="177">
        <v>97</v>
      </c>
      <c r="AA126" s="177">
        <v>58554.43</v>
      </c>
      <c r="AB126" s="177">
        <v>61749</v>
      </c>
      <c r="AC126" s="177">
        <v>64133.33</v>
      </c>
      <c r="AD126" s="177">
        <v>66698.67</v>
      </c>
      <c r="AE126" s="177">
        <v>69366.61</v>
      </c>
      <c r="AF126" s="177">
        <v>72141.279999999999</v>
      </c>
      <c r="AG126" s="177">
        <v>54.46</v>
      </c>
      <c r="AH126" s="177">
        <v>70.06</v>
      </c>
      <c r="AI126" s="177">
        <v>72.86</v>
      </c>
      <c r="AJ126" s="177">
        <v>75.78</v>
      </c>
      <c r="AK126" s="177">
        <v>78.81</v>
      </c>
      <c r="AL126" s="177">
        <v>81.96</v>
      </c>
    </row>
    <row r="127" spans="1:40" x14ac:dyDescent="0.2">
      <c r="A127" s="110" t="s">
        <v>248</v>
      </c>
      <c r="B127" s="177"/>
      <c r="C127" s="177"/>
      <c r="D127" s="177"/>
      <c r="E127" s="177"/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  <c r="W127" s="177"/>
      <c r="X127" s="177"/>
      <c r="Y127" s="177"/>
      <c r="Z127" s="177"/>
      <c r="AA127" s="177"/>
      <c r="AB127" s="177"/>
      <c r="AC127" s="177"/>
      <c r="AD127" s="177"/>
      <c r="AE127" s="177"/>
      <c r="AF127" s="177"/>
      <c r="AG127" s="177"/>
      <c r="AH127" s="177"/>
      <c r="AI127" s="177"/>
      <c r="AJ127" s="177"/>
      <c r="AK127" s="177"/>
      <c r="AL127" s="177"/>
    </row>
    <row r="128" spans="1:40" x14ac:dyDescent="0.2">
      <c r="A128" s="344" t="s">
        <v>640</v>
      </c>
      <c r="B128" s="177" t="s">
        <v>689</v>
      </c>
      <c r="C128" s="177">
        <v>51.68</v>
      </c>
      <c r="D128" s="177">
        <v>53.56</v>
      </c>
      <c r="E128" s="177">
        <v>55.7</v>
      </c>
      <c r="F128" s="177">
        <v>57.93</v>
      </c>
      <c r="G128" s="177">
        <v>60.25</v>
      </c>
      <c r="H128" s="177">
        <v>62.66</v>
      </c>
      <c r="I128" s="177">
        <v>51.68</v>
      </c>
      <c r="J128" s="177">
        <v>53.56</v>
      </c>
      <c r="K128" s="177">
        <v>55.7</v>
      </c>
      <c r="L128" s="177">
        <v>57.93</v>
      </c>
      <c r="M128" s="177">
        <v>60.25</v>
      </c>
      <c r="N128" s="177">
        <v>62.66</v>
      </c>
      <c r="O128" s="177"/>
      <c r="P128" s="177"/>
      <c r="Q128" s="177"/>
      <c r="R128" s="177"/>
      <c r="S128" s="177"/>
      <c r="T128" s="177"/>
      <c r="U128" s="177">
        <v>71</v>
      </c>
      <c r="V128" s="177">
        <v>74.900000000000006</v>
      </c>
      <c r="W128" s="177">
        <v>75</v>
      </c>
      <c r="X128" s="177">
        <v>75</v>
      </c>
      <c r="Y128" s="177">
        <v>75</v>
      </c>
      <c r="Z128" s="177">
        <v>75</v>
      </c>
      <c r="AA128" s="177">
        <v>58554.43</v>
      </c>
      <c r="AB128" s="177">
        <v>61746</v>
      </c>
      <c r="AC128" s="177">
        <v>64133.33</v>
      </c>
      <c r="AD128" s="177">
        <v>66698.67</v>
      </c>
      <c r="AE128" s="177">
        <v>69366.61</v>
      </c>
      <c r="AF128" s="177">
        <v>72141.279999999999</v>
      </c>
      <c r="AG128" s="177">
        <v>49.96</v>
      </c>
      <c r="AH128" s="177">
        <v>55.5</v>
      </c>
      <c r="AI128" s="177">
        <v>57.72</v>
      </c>
      <c r="AJ128" s="177">
        <v>60.03</v>
      </c>
      <c r="AK128" s="177">
        <v>62.43</v>
      </c>
      <c r="AL128" s="177">
        <v>64.930000000000007</v>
      </c>
    </row>
    <row r="129" spans="1:38" x14ac:dyDescent="0.2">
      <c r="A129" s="345"/>
      <c r="B129" s="177" t="s">
        <v>690</v>
      </c>
      <c r="C129" s="177">
        <v>21.73</v>
      </c>
      <c r="D129" s="177">
        <v>56.79</v>
      </c>
      <c r="E129" s="177">
        <v>59.06</v>
      </c>
      <c r="F129" s="177">
        <v>61.42</v>
      </c>
      <c r="G129" s="177">
        <v>63.88</v>
      </c>
      <c r="H129" s="177">
        <v>66.44</v>
      </c>
      <c r="I129" s="177">
        <v>21.73</v>
      </c>
      <c r="J129" s="177">
        <v>56.79</v>
      </c>
      <c r="K129" s="177">
        <v>59.06</v>
      </c>
      <c r="L129" s="177">
        <v>61.42</v>
      </c>
      <c r="M129" s="177">
        <v>63.88</v>
      </c>
      <c r="N129" s="177">
        <v>66.44</v>
      </c>
      <c r="O129" s="177"/>
      <c r="P129" s="177"/>
      <c r="Q129" s="177"/>
      <c r="R129" s="177"/>
      <c r="S129" s="177"/>
      <c r="T129" s="177"/>
      <c r="U129" s="177">
        <v>22</v>
      </c>
      <c r="V129" s="177">
        <v>21.5</v>
      </c>
      <c r="W129" s="177">
        <v>22</v>
      </c>
      <c r="X129" s="177">
        <v>22</v>
      </c>
      <c r="Y129" s="177">
        <v>22</v>
      </c>
      <c r="Z129" s="177">
        <v>22</v>
      </c>
      <c r="AA129" s="177">
        <v>51136.36</v>
      </c>
      <c r="AB129" s="177">
        <v>56434.11</v>
      </c>
      <c r="AC129" s="177">
        <v>57357.58</v>
      </c>
      <c r="AD129" s="177">
        <v>59651.88</v>
      </c>
      <c r="AE129" s="177">
        <v>62037.95</v>
      </c>
      <c r="AF129" s="177">
        <v>64519.47</v>
      </c>
      <c r="AG129" s="177">
        <v>4.5</v>
      </c>
      <c r="AH129" s="177">
        <v>14.56</v>
      </c>
      <c r="AI129" s="177">
        <v>15.14</v>
      </c>
      <c r="AJ129" s="177">
        <v>15.75</v>
      </c>
      <c r="AK129" s="177">
        <v>16.38</v>
      </c>
      <c r="AL129" s="177">
        <v>17.03</v>
      </c>
    </row>
    <row r="130" spans="1:38" x14ac:dyDescent="0.2">
      <c r="A130" s="110" t="s">
        <v>691</v>
      </c>
      <c r="B130" s="177"/>
      <c r="C130" s="177"/>
      <c r="D130" s="177"/>
      <c r="E130" s="177"/>
      <c r="F130" s="177"/>
      <c r="G130" s="177"/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  <c r="Z130" s="177"/>
      <c r="AA130" s="177"/>
      <c r="AB130" s="177"/>
      <c r="AC130" s="177"/>
      <c r="AD130" s="177"/>
      <c r="AE130" s="177"/>
      <c r="AF130" s="177"/>
      <c r="AG130" s="177"/>
      <c r="AH130" s="177"/>
      <c r="AI130" s="177"/>
      <c r="AJ130" s="177"/>
      <c r="AK130" s="177"/>
      <c r="AL130" s="177"/>
    </row>
    <row r="131" spans="1:38" x14ac:dyDescent="0.2">
      <c r="A131" s="110" t="s">
        <v>692</v>
      </c>
      <c r="B131" s="177"/>
      <c r="C131" s="177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  <c r="AA131" s="177"/>
      <c r="AB131" s="177"/>
      <c r="AC131" s="177"/>
      <c r="AD131" s="177"/>
      <c r="AE131" s="177"/>
      <c r="AF131" s="177"/>
      <c r="AG131" s="177"/>
      <c r="AH131" s="177"/>
      <c r="AI131" s="177"/>
      <c r="AJ131" s="177"/>
      <c r="AK131" s="177"/>
      <c r="AL131" s="177"/>
    </row>
    <row r="132" spans="1:38" ht="144" customHeight="1" x14ac:dyDescent="0.2">
      <c r="A132" s="130" t="s">
        <v>233</v>
      </c>
      <c r="B132" s="177"/>
      <c r="C132" s="177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</row>
    <row r="133" spans="1:38" x14ac:dyDescent="0.2">
      <c r="A133" s="110" t="s">
        <v>248</v>
      </c>
      <c r="B133" s="177"/>
      <c r="C133" s="177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7"/>
      <c r="W133" s="177"/>
      <c r="X133" s="177"/>
      <c r="Y133" s="177"/>
      <c r="Z133" s="177"/>
      <c r="AA133" s="177"/>
      <c r="AB133" s="177"/>
      <c r="AC133" s="177"/>
      <c r="AD133" s="177"/>
      <c r="AE133" s="177"/>
      <c r="AF133" s="177"/>
      <c r="AG133" s="177"/>
      <c r="AH133" s="177"/>
      <c r="AI133" s="177"/>
      <c r="AJ133" s="177"/>
      <c r="AK133" s="177"/>
      <c r="AL133" s="177"/>
    </row>
    <row r="134" spans="1:38" x14ac:dyDescent="0.2">
      <c r="A134" s="110" t="s">
        <v>640</v>
      </c>
      <c r="B134" s="177"/>
      <c r="C134" s="177">
        <v>1.77</v>
      </c>
      <c r="D134" s="177">
        <v>2.48</v>
      </c>
      <c r="E134" s="177">
        <v>2.58</v>
      </c>
      <c r="F134" s="177">
        <v>2.68</v>
      </c>
      <c r="G134" s="177">
        <v>2.79</v>
      </c>
      <c r="H134" s="177">
        <v>2.9</v>
      </c>
      <c r="I134" s="177">
        <v>1.77</v>
      </c>
      <c r="J134" s="177">
        <v>2.48</v>
      </c>
      <c r="K134" s="177">
        <v>2.58</v>
      </c>
      <c r="L134" s="177">
        <v>2.68</v>
      </c>
      <c r="M134" s="177">
        <v>2.79</v>
      </c>
      <c r="N134" s="177">
        <v>2.9</v>
      </c>
      <c r="O134" s="177"/>
      <c r="P134" s="177"/>
      <c r="Q134" s="177"/>
      <c r="R134" s="177"/>
      <c r="S134" s="177"/>
      <c r="T134" s="177"/>
      <c r="U134" s="177">
        <v>3</v>
      </c>
      <c r="V134" s="177">
        <v>7</v>
      </c>
      <c r="W134" s="177">
        <v>7</v>
      </c>
      <c r="X134" s="177">
        <v>7</v>
      </c>
      <c r="Y134" s="177">
        <v>7</v>
      </c>
      <c r="Z134" s="177">
        <v>7</v>
      </c>
      <c r="AA134" s="177">
        <v>47563.76</v>
      </c>
      <c r="AB134" s="177">
        <v>50357.14</v>
      </c>
      <c r="AC134" s="177">
        <v>52371.43</v>
      </c>
      <c r="AD134" s="177">
        <v>54466.29</v>
      </c>
      <c r="AE134" s="177">
        <v>56644.94</v>
      </c>
      <c r="AF134" s="177">
        <v>58910.73</v>
      </c>
      <c r="AG134" s="177">
        <v>1.71</v>
      </c>
      <c r="AH134" s="177">
        <v>4.2300000000000004</v>
      </c>
      <c r="AI134" s="177">
        <v>4.4000000000000004</v>
      </c>
      <c r="AJ134" s="177">
        <v>4.58</v>
      </c>
      <c r="AK134" s="177">
        <v>4.76</v>
      </c>
      <c r="AL134" s="177">
        <v>4.95</v>
      </c>
    </row>
    <row r="135" spans="1:38" hidden="1" x14ac:dyDescent="0.2">
      <c r="A135" s="110"/>
      <c r="B135" s="177"/>
      <c r="C135" s="177"/>
      <c r="D135" s="177"/>
      <c r="E135" s="177"/>
      <c r="F135" s="177"/>
      <c r="G135" s="177"/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  <c r="U135" s="177"/>
      <c r="V135" s="177"/>
      <c r="W135" s="177"/>
      <c r="X135" s="177"/>
      <c r="Y135" s="177"/>
      <c r="Z135" s="177"/>
      <c r="AA135" s="177"/>
      <c r="AB135" s="177"/>
      <c r="AC135" s="177"/>
      <c r="AD135" s="177"/>
      <c r="AE135" s="177"/>
      <c r="AF135" s="177"/>
      <c r="AG135" s="177"/>
      <c r="AH135" s="177"/>
      <c r="AI135" s="177"/>
      <c r="AJ135" s="177"/>
      <c r="AK135" s="177"/>
      <c r="AL135" s="177"/>
    </row>
    <row r="136" spans="1:38" ht="18.75" hidden="1" x14ac:dyDescent="0.2">
      <c r="A136" s="130" t="s">
        <v>276</v>
      </c>
      <c r="B136" s="177"/>
      <c r="C136" s="177"/>
      <c r="D136" s="177"/>
      <c r="E136" s="177"/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  <c r="U136" s="177"/>
      <c r="V136" s="177"/>
      <c r="W136" s="177"/>
      <c r="X136" s="177"/>
      <c r="Y136" s="177"/>
      <c r="Z136" s="177"/>
      <c r="AA136" s="177"/>
      <c r="AB136" s="177"/>
      <c r="AC136" s="177"/>
      <c r="AD136" s="177"/>
      <c r="AE136" s="177"/>
      <c r="AF136" s="177"/>
      <c r="AG136" s="177"/>
      <c r="AH136" s="177"/>
      <c r="AI136" s="177"/>
      <c r="AJ136" s="177"/>
      <c r="AK136" s="177"/>
      <c r="AL136" s="177"/>
    </row>
    <row r="137" spans="1:38" hidden="1" x14ac:dyDescent="0.2">
      <c r="A137" s="131" t="s">
        <v>248</v>
      </c>
      <c r="B137" s="177"/>
      <c r="C137" s="177"/>
      <c r="D137" s="177"/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  <c r="Z137" s="177"/>
      <c r="AA137" s="177"/>
      <c r="AB137" s="177"/>
      <c r="AC137" s="177"/>
      <c r="AD137" s="177"/>
      <c r="AE137" s="177"/>
      <c r="AF137" s="177"/>
      <c r="AG137" s="177"/>
      <c r="AH137" s="177"/>
      <c r="AI137" s="177"/>
      <c r="AJ137" s="177"/>
      <c r="AK137" s="177"/>
      <c r="AL137" s="177"/>
    </row>
    <row r="138" spans="1:38" hidden="1" x14ac:dyDescent="0.2">
      <c r="A138" s="110"/>
      <c r="B138" s="177"/>
      <c r="C138" s="177"/>
      <c r="D138" s="177"/>
      <c r="E138" s="177"/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177"/>
      <c r="AA138" s="177"/>
      <c r="AB138" s="177"/>
      <c r="AC138" s="177"/>
      <c r="AD138" s="177"/>
      <c r="AE138" s="177"/>
      <c r="AF138" s="177"/>
      <c r="AG138" s="177"/>
      <c r="AH138" s="177"/>
      <c r="AI138" s="177"/>
      <c r="AJ138" s="177"/>
      <c r="AK138" s="177"/>
      <c r="AL138" s="177"/>
    </row>
    <row r="139" spans="1:38" hidden="1" x14ac:dyDescent="0.2">
      <c r="A139" s="110"/>
      <c r="B139" s="177"/>
      <c r="C139" s="177"/>
      <c r="D139" s="177"/>
      <c r="E139" s="177"/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  <c r="W139" s="177"/>
      <c r="X139" s="177"/>
      <c r="Y139" s="177"/>
      <c r="Z139" s="177"/>
      <c r="AA139" s="177"/>
      <c r="AB139" s="177"/>
      <c r="AC139" s="177"/>
      <c r="AD139" s="177"/>
      <c r="AE139" s="177"/>
      <c r="AF139" s="177"/>
      <c r="AG139" s="177"/>
      <c r="AH139" s="177"/>
      <c r="AI139" s="177"/>
      <c r="AJ139" s="177"/>
      <c r="AK139" s="177"/>
      <c r="AL139" s="177"/>
    </row>
    <row r="140" spans="1:38" s="174" customFormat="1" ht="93.75" x14ac:dyDescent="0.2">
      <c r="A140" s="176" t="s">
        <v>277</v>
      </c>
      <c r="B140" s="177"/>
      <c r="C140" s="177">
        <v>76.534419999999997</v>
      </c>
      <c r="D140" s="177">
        <v>91.131259119999996</v>
      </c>
      <c r="E140" s="177">
        <v>91.307597713759975</v>
      </c>
      <c r="F140" s="177">
        <v>94.19867123145535</v>
      </c>
      <c r="G140" s="177">
        <v>98.443419409482104</v>
      </c>
      <c r="H140" s="177">
        <v>102.81471276645193</v>
      </c>
      <c r="I140" s="177">
        <v>161.14460399999999</v>
      </c>
      <c r="J140" s="177">
        <v>190.04892974400002</v>
      </c>
      <c r="K140" s="177">
        <v>198.10024022115198</v>
      </c>
      <c r="L140" s="177">
        <v>205.00117430911345</v>
      </c>
      <c r="M140" s="177">
        <v>210.08094010716889</v>
      </c>
      <c r="N140" s="177">
        <v>215.30159677134847</v>
      </c>
      <c r="O140" s="177">
        <v>13.216000000000001</v>
      </c>
      <c r="P140" s="177">
        <v>7.57</v>
      </c>
      <c r="Q140" s="177">
        <v>7.75</v>
      </c>
      <c r="R140" s="177">
        <v>6.85</v>
      </c>
      <c r="S140" s="177">
        <v>7.65</v>
      </c>
      <c r="T140" s="177">
        <v>8.65</v>
      </c>
      <c r="U140" s="177">
        <v>62</v>
      </c>
      <c r="V140" s="177">
        <v>69</v>
      </c>
      <c r="W140" s="177">
        <v>61</v>
      </c>
      <c r="X140" s="177">
        <v>60</v>
      </c>
      <c r="Y140" s="177">
        <v>60</v>
      </c>
      <c r="Z140" s="177">
        <v>60</v>
      </c>
      <c r="AA140" s="177">
        <v>273820</v>
      </c>
      <c r="AB140" s="177">
        <v>382816.94</v>
      </c>
      <c r="AC140" s="177">
        <v>363740.63829999999</v>
      </c>
      <c r="AD140" s="177">
        <v>372609.10255540005</v>
      </c>
      <c r="AE140" s="177">
        <v>382975.68486272683</v>
      </c>
      <c r="AF140" s="177">
        <v>393714.66362696135</v>
      </c>
      <c r="AG140" s="177">
        <v>11.855</v>
      </c>
      <c r="AH140" s="177">
        <v>14.153</v>
      </c>
      <c r="AI140" s="177">
        <v>11.885000000000002</v>
      </c>
      <c r="AJ140" s="177">
        <v>803.96600000000012</v>
      </c>
      <c r="AK140" s="177">
        <v>12.940000000000001</v>
      </c>
      <c r="AL140" s="177">
        <v>13.214000000000002</v>
      </c>
    </row>
    <row r="141" spans="1:38" x14ac:dyDescent="0.2">
      <c r="A141" s="131" t="s">
        <v>248</v>
      </c>
      <c r="B141" s="177"/>
      <c r="C141" s="177"/>
      <c r="D141" s="177"/>
      <c r="E141" s="177"/>
      <c r="F141" s="177"/>
      <c r="G141" s="177"/>
      <c r="H141" s="177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  <c r="U141" s="177"/>
      <c r="V141" s="177"/>
      <c r="W141" s="177"/>
      <c r="X141" s="177"/>
      <c r="Y141" s="177"/>
      <c r="Z141" s="177"/>
      <c r="AA141" s="177"/>
      <c r="AB141" s="177"/>
      <c r="AC141" s="177"/>
      <c r="AD141" s="177"/>
      <c r="AE141" s="177"/>
      <c r="AF141" s="177"/>
      <c r="AG141" s="177"/>
      <c r="AH141" s="177"/>
      <c r="AI141" s="177"/>
      <c r="AJ141" s="177"/>
      <c r="AK141" s="177"/>
      <c r="AL141" s="177"/>
    </row>
    <row r="142" spans="1:38" x14ac:dyDescent="0.2">
      <c r="A142" s="110" t="s">
        <v>641</v>
      </c>
      <c r="B142" s="177" t="s">
        <v>642</v>
      </c>
      <c r="C142" s="177">
        <v>26.837064000000002</v>
      </c>
      <c r="D142" s="177">
        <v>27.803198304000002</v>
      </c>
      <c r="E142" s="177">
        <v>29.415783805632</v>
      </c>
      <c r="F142" s="177">
        <v>30.474752022634746</v>
      </c>
      <c r="G142" s="177">
        <v>31.663267351517501</v>
      </c>
      <c r="H142" s="177">
        <v>32.898134778226684</v>
      </c>
      <c r="I142" s="177">
        <v>26.580003999999999</v>
      </c>
      <c r="J142" s="177">
        <v>27.536884143999995</v>
      </c>
      <c r="K142" s="177">
        <v>29.134023424351994</v>
      </c>
      <c r="L142" s="177">
        <v>30.182848267628664</v>
      </c>
      <c r="M142" s="177">
        <v>31.359979350066183</v>
      </c>
      <c r="N142" s="177">
        <v>32.583018544718769</v>
      </c>
      <c r="O142" s="177">
        <v>3.8</v>
      </c>
      <c r="P142" s="177">
        <v>0</v>
      </c>
      <c r="Q142" s="177">
        <v>0</v>
      </c>
      <c r="R142" s="177">
        <v>0</v>
      </c>
      <c r="S142" s="177">
        <v>0</v>
      </c>
      <c r="T142" s="177">
        <v>0</v>
      </c>
      <c r="U142" s="177">
        <v>3</v>
      </c>
      <c r="V142" s="177">
        <v>3</v>
      </c>
      <c r="W142" s="177">
        <v>3</v>
      </c>
      <c r="X142" s="177">
        <v>3</v>
      </c>
      <c r="Y142" s="177">
        <v>3</v>
      </c>
      <c r="Z142" s="177">
        <v>3</v>
      </c>
      <c r="AA142" s="177">
        <v>24095</v>
      </c>
      <c r="AB142" s="177">
        <v>32484.99</v>
      </c>
      <c r="AC142" s="177">
        <v>33589.479660000005</v>
      </c>
      <c r="AD142" s="177">
        <v>34865.879887080002</v>
      </c>
      <c r="AE142" s="177">
        <v>36330.246842337365</v>
      </c>
      <c r="AF142" s="177">
        <v>37856.117209715536</v>
      </c>
      <c r="AG142" s="177">
        <v>0.23</v>
      </c>
      <c r="AH142" s="177">
        <v>0.23</v>
      </c>
      <c r="AI142" s="177">
        <v>0.23</v>
      </c>
      <c r="AJ142" s="177">
        <v>0.25</v>
      </c>
      <c r="AK142" s="177">
        <v>0.25</v>
      </c>
      <c r="AL142" s="177">
        <v>0.26</v>
      </c>
    </row>
    <row r="143" spans="1:38" x14ac:dyDescent="0.2">
      <c r="A143" s="110" t="s">
        <v>643</v>
      </c>
      <c r="B143" s="177" t="s">
        <v>642</v>
      </c>
      <c r="C143" s="177">
        <v>1.9836</v>
      </c>
      <c r="D143" s="177">
        <v>2.0550096</v>
      </c>
      <c r="E143" s="177">
        <v>2.1742001568</v>
      </c>
      <c r="F143" s="177">
        <v>2.2524713624447998</v>
      </c>
      <c r="G143" s="177">
        <v>2.3403177455801472</v>
      </c>
      <c r="H143" s="177">
        <v>2.4315901376577731</v>
      </c>
      <c r="I143" s="177">
        <v>2.4</v>
      </c>
      <c r="J143" s="177">
        <v>2.8</v>
      </c>
      <c r="K143" s="177">
        <v>2.9623999999999997</v>
      </c>
      <c r="L143" s="177">
        <v>3.0690463999999995</v>
      </c>
      <c r="M143" s="177">
        <v>3.1887392095999996</v>
      </c>
      <c r="N143" s="177">
        <v>3.3131000387743996</v>
      </c>
      <c r="O143" s="177">
        <v>0.9</v>
      </c>
      <c r="P143" s="177">
        <v>0.5</v>
      </c>
      <c r="Q143" s="177">
        <v>0.2</v>
      </c>
      <c r="R143" s="177">
        <v>0.2</v>
      </c>
      <c r="S143" s="177">
        <v>0</v>
      </c>
      <c r="T143" s="177">
        <v>0</v>
      </c>
      <c r="U143" s="177">
        <v>2</v>
      </c>
      <c r="V143" s="177">
        <v>2</v>
      </c>
      <c r="W143" s="177">
        <v>2</v>
      </c>
      <c r="X143" s="177">
        <v>2</v>
      </c>
      <c r="Y143" s="177">
        <v>2</v>
      </c>
      <c r="Z143" s="177">
        <v>2</v>
      </c>
      <c r="AA143" s="177">
        <v>12964</v>
      </c>
      <c r="AB143" s="177">
        <v>21000</v>
      </c>
      <c r="AC143" s="177">
        <v>20000</v>
      </c>
      <c r="AD143" s="177">
        <v>20000</v>
      </c>
      <c r="AE143" s="177">
        <v>20000</v>
      </c>
      <c r="AF143" s="177">
        <v>20000</v>
      </c>
      <c r="AG143" s="177">
        <v>0.3</v>
      </c>
      <c r="AH143" s="177">
        <v>0.5</v>
      </c>
      <c r="AI143" s="177">
        <v>0.5</v>
      </c>
      <c r="AJ143" s="177">
        <v>0.5</v>
      </c>
      <c r="AK143" s="177">
        <v>0.5</v>
      </c>
      <c r="AL143" s="177">
        <v>0.5</v>
      </c>
    </row>
    <row r="144" spans="1:38" x14ac:dyDescent="0.2">
      <c r="A144" s="110" t="s">
        <v>644</v>
      </c>
      <c r="B144" s="177" t="s">
        <v>642</v>
      </c>
      <c r="C144" s="177">
        <v>10.44</v>
      </c>
      <c r="D144" s="177">
        <v>10.815839999999998</v>
      </c>
      <c r="E144" s="177">
        <v>11.443158719999996</v>
      </c>
      <c r="F144" s="177">
        <v>11.855112433919993</v>
      </c>
      <c r="G144" s="177">
        <v>12.317461818842874</v>
      </c>
      <c r="H144" s="177">
        <v>12.797842829777746</v>
      </c>
      <c r="I144" s="177">
        <v>10.34</v>
      </c>
      <c r="J144" s="177">
        <v>10.71224</v>
      </c>
      <c r="K144" s="177">
        <v>11.333549919999998</v>
      </c>
      <c r="L144" s="177">
        <v>11.741557717119997</v>
      </c>
      <c r="M144" s="177">
        <v>12.199478468087678</v>
      </c>
      <c r="N144" s="177">
        <v>12.675258128343097</v>
      </c>
      <c r="O144" s="177">
        <v>3</v>
      </c>
      <c r="P144" s="177">
        <v>0</v>
      </c>
      <c r="Q144" s="177">
        <v>0</v>
      </c>
      <c r="R144" s="177">
        <v>0</v>
      </c>
      <c r="S144" s="177">
        <v>0</v>
      </c>
      <c r="T144" s="177">
        <v>0</v>
      </c>
      <c r="U144" s="177">
        <v>5</v>
      </c>
      <c r="V144" s="177">
        <v>5</v>
      </c>
      <c r="W144" s="177">
        <v>5</v>
      </c>
      <c r="X144" s="177">
        <v>5</v>
      </c>
      <c r="Y144" s="177">
        <v>5</v>
      </c>
      <c r="Z144" s="177">
        <v>5</v>
      </c>
      <c r="AA144" s="177">
        <v>24095</v>
      </c>
      <c r="AB144" s="177">
        <v>32484.99</v>
      </c>
      <c r="AC144" s="177">
        <v>33589.479660000005</v>
      </c>
      <c r="AD144" s="177">
        <v>34865.879887080002</v>
      </c>
      <c r="AE144" s="177">
        <v>36330.246842337365</v>
      </c>
      <c r="AF144" s="177">
        <v>37856.117209715536</v>
      </c>
      <c r="AG144" s="177">
        <v>0</v>
      </c>
      <c r="AH144" s="177">
        <v>0</v>
      </c>
      <c r="AI144" s="177">
        <v>0</v>
      </c>
      <c r="AJ144" s="177">
        <v>0</v>
      </c>
      <c r="AK144" s="177">
        <v>0</v>
      </c>
      <c r="AL144" s="177">
        <v>0</v>
      </c>
    </row>
    <row r="145" spans="1:38" x14ac:dyDescent="0.2">
      <c r="A145" s="110" t="s">
        <v>645</v>
      </c>
      <c r="B145" s="177" t="s">
        <v>642</v>
      </c>
      <c r="C145" s="177">
        <v>2.4012000000000002</v>
      </c>
      <c r="D145" s="177">
        <v>2.4876431999999999</v>
      </c>
      <c r="E145" s="177">
        <v>2.6319265056000001</v>
      </c>
      <c r="F145" s="177">
        <v>2.7266758598015999</v>
      </c>
      <c r="G145" s="177">
        <v>2.8330162183338627</v>
      </c>
      <c r="H145" s="177">
        <v>2.9435038508488831</v>
      </c>
      <c r="I145" s="177">
        <v>2.3782000000000001</v>
      </c>
      <c r="J145" s="177">
        <v>2.4638152</v>
      </c>
      <c r="K145" s="177">
        <v>2.6067164816000004</v>
      </c>
      <c r="L145" s="177">
        <v>2.7005582749376003</v>
      </c>
      <c r="M145" s="177">
        <v>2.8058800476601671</v>
      </c>
      <c r="N145" s="177">
        <v>2.9153093695189138</v>
      </c>
      <c r="O145" s="177">
        <v>0.24</v>
      </c>
      <c r="P145" s="177">
        <v>0</v>
      </c>
      <c r="Q145" s="177">
        <v>0</v>
      </c>
      <c r="R145" s="177">
        <v>0</v>
      </c>
      <c r="S145" s="177">
        <v>0</v>
      </c>
      <c r="T145" s="177">
        <v>0</v>
      </c>
      <c r="U145" s="177">
        <v>5</v>
      </c>
      <c r="V145" s="177">
        <v>5</v>
      </c>
      <c r="W145" s="177">
        <v>5</v>
      </c>
      <c r="X145" s="177">
        <v>5</v>
      </c>
      <c r="Y145" s="177">
        <v>5</v>
      </c>
      <c r="Z145" s="177">
        <v>5</v>
      </c>
      <c r="AA145" s="177">
        <v>24095</v>
      </c>
      <c r="AB145" s="177">
        <v>32484.99</v>
      </c>
      <c r="AC145" s="177">
        <v>33589.479660000005</v>
      </c>
      <c r="AD145" s="177">
        <v>34865.879887080002</v>
      </c>
      <c r="AE145" s="177">
        <v>36330.246842337365</v>
      </c>
      <c r="AF145" s="177">
        <v>37856.117209715536</v>
      </c>
      <c r="AG145" s="177">
        <v>0.7</v>
      </c>
      <c r="AH145" s="177">
        <v>0.7</v>
      </c>
      <c r="AI145" s="177">
        <v>0.7</v>
      </c>
      <c r="AJ145" s="177">
        <v>0.7</v>
      </c>
      <c r="AK145" s="177">
        <v>0.8</v>
      </c>
      <c r="AL145" s="177">
        <v>0.9</v>
      </c>
    </row>
    <row r="146" spans="1:38" x14ac:dyDescent="0.2">
      <c r="A146" s="110" t="s">
        <v>646</v>
      </c>
      <c r="B146" s="177" t="s">
        <v>642</v>
      </c>
      <c r="C146" s="177">
        <v>2.7143999999999999</v>
      </c>
      <c r="D146" s="177">
        <v>2.8121184000000001</v>
      </c>
      <c r="E146" s="177">
        <v>0</v>
      </c>
      <c r="F146" s="177">
        <v>0</v>
      </c>
      <c r="G146" s="177">
        <v>0</v>
      </c>
      <c r="H146" s="177">
        <v>0</v>
      </c>
      <c r="I146" s="177">
        <v>12.4</v>
      </c>
      <c r="J146" s="177">
        <v>17.5</v>
      </c>
      <c r="K146" s="177">
        <v>21.5</v>
      </c>
      <c r="L146" s="177">
        <v>23</v>
      </c>
      <c r="M146" s="177">
        <v>24</v>
      </c>
      <c r="N146" s="177">
        <v>25</v>
      </c>
      <c r="O146" s="177">
        <v>1</v>
      </c>
      <c r="P146" s="177">
        <v>0</v>
      </c>
      <c r="Q146" s="177">
        <v>1</v>
      </c>
      <c r="R146" s="177">
        <v>0</v>
      </c>
      <c r="S146" s="177">
        <v>1</v>
      </c>
      <c r="T146" s="177">
        <v>2</v>
      </c>
      <c r="U146" s="177">
        <v>3</v>
      </c>
      <c r="V146" s="177">
        <v>3</v>
      </c>
      <c r="W146" s="177">
        <v>3</v>
      </c>
      <c r="X146" s="177">
        <v>3</v>
      </c>
      <c r="Y146" s="177">
        <v>3</v>
      </c>
      <c r="Z146" s="177">
        <v>3</v>
      </c>
      <c r="AA146" s="177">
        <v>19500</v>
      </c>
      <c r="AB146" s="177">
        <v>20000</v>
      </c>
      <c r="AC146" s="177">
        <v>21000</v>
      </c>
      <c r="AD146" s="177">
        <v>22000</v>
      </c>
      <c r="AE146" s="177">
        <v>23000</v>
      </c>
      <c r="AF146" s="177">
        <v>24000</v>
      </c>
      <c r="AG146" s="177">
        <v>0.70199999999999996</v>
      </c>
      <c r="AH146" s="177">
        <v>0.72</v>
      </c>
      <c r="AI146" s="177">
        <v>0.75600000000000001</v>
      </c>
      <c r="AJ146" s="177">
        <v>792</v>
      </c>
      <c r="AK146" s="177">
        <v>0.82799999999999996</v>
      </c>
      <c r="AL146" s="177">
        <v>0.86399999999999999</v>
      </c>
    </row>
    <row r="147" spans="1:38" x14ac:dyDescent="0.2">
      <c r="A147" s="110" t="s">
        <v>647</v>
      </c>
      <c r="B147" s="177" t="s">
        <v>642</v>
      </c>
      <c r="C147" s="177">
        <v>10.44</v>
      </c>
      <c r="D147" s="177">
        <v>10.815839999999998</v>
      </c>
      <c r="E147" s="177">
        <v>11.443158719999996</v>
      </c>
      <c r="F147" s="177">
        <v>11.855112433919993</v>
      </c>
      <c r="G147" s="177">
        <v>12.317461818842874</v>
      </c>
      <c r="H147" s="177">
        <v>12.797842829777746</v>
      </c>
      <c r="I147" s="177">
        <v>10.34</v>
      </c>
      <c r="J147" s="177">
        <v>10.71224</v>
      </c>
      <c r="K147" s="177">
        <v>11.333549919999998</v>
      </c>
      <c r="L147" s="177">
        <v>11.741557717119997</v>
      </c>
      <c r="M147" s="177">
        <v>12.199478468087678</v>
      </c>
      <c r="N147" s="177">
        <v>12.675258128343097</v>
      </c>
      <c r="O147" s="177">
        <v>0.33600000000000002</v>
      </c>
      <c r="P147" s="177">
        <v>0</v>
      </c>
      <c r="Q147" s="177">
        <v>0</v>
      </c>
      <c r="R147" s="177">
        <v>0</v>
      </c>
      <c r="S147" s="177">
        <v>0</v>
      </c>
      <c r="T147" s="177">
        <v>0</v>
      </c>
      <c r="U147" s="177">
        <v>15</v>
      </c>
      <c r="V147" s="177">
        <v>15</v>
      </c>
      <c r="W147" s="177">
        <v>15</v>
      </c>
      <c r="X147" s="177">
        <v>15</v>
      </c>
      <c r="Y147" s="177">
        <v>15</v>
      </c>
      <c r="Z147" s="177">
        <v>15</v>
      </c>
      <c r="AA147" s="177">
        <v>24095</v>
      </c>
      <c r="AB147" s="177">
        <v>32484.99</v>
      </c>
      <c r="AC147" s="177">
        <v>33589.479660000005</v>
      </c>
      <c r="AD147" s="177">
        <v>34865.879887080002</v>
      </c>
      <c r="AE147" s="177">
        <v>36330.246842337365</v>
      </c>
      <c r="AF147" s="177">
        <v>37856.117209715536</v>
      </c>
      <c r="AG147" s="177">
        <v>0.19</v>
      </c>
      <c r="AH147" s="177">
        <v>0.19</v>
      </c>
      <c r="AI147" s="177">
        <v>0.19</v>
      </c>
      <c r="AJ147" s="177">
        <v>0.19</v>
      </c>
      <c r="AK147" s="177">
        <v>0.2</v>
      </c>
      <c r="AL147" s="177">
        <v>0.2</v>
      </c>
    </row>
    <row r="148" spans="1:38" x14ac:dyDescent="0.2">
      <c r="A148" s="110" t="s">
        <v>648</v>
      </c>
      <c r="B148" s="177" t="s">
        <v>642</v>
      </c>
      <c r="C148" s="177">
        <v>9.4</v>
      </c>
      <c r="D148" s="177">
        <v>12</v>
      </c>
      <c r="E148" s="177">
        <v>11</v>
      </c>
      <c r="F148" s="177">
        <v>11</v>
      </c>
      <c r="G148" s="177">
        <v>12</v>
      </c>
      <c r="H148" s="177">
        <v>13</v>
      </c>
      <c r="I148" s="177">
        <v>9.4</v>
      </c>
      <c r="J148" s="177">
        <v>12</v>
      </c>
      <c r="K148" s="177">
        <v>11</v>
      </c>
      <c r="L148" s="177">
        <v>11</v>
      </c>
      <c r="M148" s="177">
        <v>12</v>
      </c>
      <c r="N148" s="177">
        <v>13</v>
      </c>
      <c r="O148" s="177">
        <v>0.56100000000000005</v>
      </c>
      <c r="P148" s="177">
        <v>1.1000000000000001</v>
      </c>
      <c r="Q148" s="177">
        <v>0.4</v>
      </c>
      <c r="R148" s="177">
        <v>0.5</v>
      </c>
      <c r="S148" s="177">
        <v>0.5</v>
      </c>
      <c r="T148" s="177">
        <v>0.5</v>
      </c>
      <c r="U148" s="177">
        <v>7</v>
      </c>
      <c r="V148" s="177">
        <v>5</v>
      </c>
      <c r="W148" s="177">
        <v>5</v>
      </c>
      <c r="X148" s="177">
        <v>5</v>
      </c>
      <c r="Y148" s="177">
        <v>5</v>
      </c>
      <c r="Z148" s="177">
        <v>5</v>
      </c>
      <c r="AA148" s="177">
        <v>29630</v>
      </c>
      <c r="AB148" s="177">
        <v>43100</v>
      </c>
      <c r="AC148" s="177">
        <v>47360</v>
      </c>
      <c r="AD148" s="177">
        <v>47500</v>
      </c>
      <c r="AE148" s="177">
        <v>48000</v>
      </c>
      <c r="AF148" s="177">
        <v>48500</v>
      </c>
      <c r="AG148" s="177">
        <v>2.4</v>
      </c>
      <c r="AH148" s="177">
        <v>2.5</v>
      </c>
      <c r="AI148" s="177">
        <v>2.8</v>
      </c>
      <c r="AJ148" s="177">
        <v>2.9</v>
      </c>
      <c r="AK148" s="177">
        <v>3</v>
      </c>
      <c r="AL148" s="177">
        <v>3.1</v>
      </c>
    </row>
    <row r="149" spans="1:38" x14ac:dyDescent="0.2">
      <c r="A149" s="110" t="s">
        <v>649</v>
      </c>
      <c r="B149" s="177" t="s">
        <v>642</v>
      </c>
      <c r="C149" s="177">
        <v>3.2364000000000006</v>
      </c>
      <c r="D149" s="177">
        <v>3.3529104000000007</v>
      </c>
      <c r="E149" s="177">
        <v>3.5473792032000007</v>
      </c>
      <c r="F149" s="177">
        <v>3.6750848545152008</v>
      </c>
      <c r="G149" s="177">
        <v>3.8184131638412939</v>
      </c>
      <c r="H149" s="177">
        <v>3.9673312772311045</v>
      </c>
      <c r="I149" s="177">
        <v>3.2054</v>
      </c>
      <c r="J149" s="177">
        <v>3.3207943999999996</v>
      </c>
      <c r="K149" s="177">
        <v>3.5134004751999992</v>
      </c>
      <c r="L149" s="177">
        <v>3.6398828923071989</v>
      </c>
      <c r="M149" s="177">
        <v>3.7818383251071799</v>
      </c>
      <c r="N149" s="177">
        <v>3.9293300197863603</v>
      </c>
      <c r="O149" s="177">
        <v>0.27900000000000003</v>
      </c>
      <c r="P149" s="177">
        <v>0</v>
      </c>
      <c r="Q149" s="177">
        <v>0</v>
      </c>
      <c r="R149" s="177">
        <v>0</v>
      </c>
      <c r="S149" s="177">
        <v>0</v>
      </c>
      <c r="T149" s="177">
        <v>0</v>
      </c>
      <c r="U149" s="177">
        <v>3</v>
      </c>
      <c r="V149" s="177">
        <v>3</v>
      </c>
      <c r="W149" s="177">
        <v>3</v>
      </c>
      <c r="X149" s="177">
        <v>3</v>
      </c>
      <c r="Y149" s="177">
        <v>3</v>
      </c>
      <c r="Z149" s="177">
        <v>3</v>
      </c>
      <c r="AA149" s="177">
        <v>24095</v>
      </c>
      <c r="AB149" s="177">
        <v>32484.99</v>
      </c>
      <c r="AC149" s="177">
        <v>33589.479660000005</v>
      </c>
      <c r="AD149" s="177">
        <v>34865.879887080002</v>
      </c>
      <c r="AE149" s="177">
        <v>36330.246842337365</v>
      </c>
      <c r="AF149" s="177">
        <v>37856.117209715536</v>
      </c>
      <c r="AG149" s="177">
        <v>0.15</v>
      </c>
      <c r="AH149" s="177">
        <v>0.15</v>
      </c>
      <c r="AI149" s="177">
        <v>0.17</v>
      </c>
      <c r="AJ149" s="177">
        <v>0.2</v>
      </c>
      <c r="AK149" s="177">
        <v>0.2</v>
      </c>
      <c r="AL149" s="177">
        <v>0.2</v>
      </c>
    </row>
    <row r="150" spans="1:38" x14ac:dyDescent="0.2">
      <c r="A150" s="110" t="s">
        <v>650</v>
      </c>
      <c r="B150" s="177" t="s">
        <v>642</v>
      </c>
      <c r="C150" s="177">
        <v>2.2957559999999999</v>
      </c>
      <c r="D150" s="177">
        <v>2.3784032159999997</v>
      </c>
      <c r="E150" s="177">
        <v>2.5163506025279996</v>
      </c>
      <c r="F150" s="177">
        <v>2.6069392242190075</v>
      </c>
      <c r="G150" s="177">
        <v>2.7086098539635493</v>
      </c>
      <c r="H150" s="177">
        <v>2.8142456382681278</v>
      </c>
      <c r="I150" s="177">
        <v>67.900000000000006</v>
      </c>
      <c r="J150" s="177">
        <v>73.34</v>
      </c>
      <c r="K150" s="177">
        <v>75</v>
      </c>
      <c r="L150" s="177">
        <v>75</v>
      </c>
      <c r="M150" s="177">
        <v>75</v>
      </c>
      <c r="N150" s="177">
        <v>75</v>
      </c>
      <c r="O150" s="177">
        <v>2.6</v>
      </c>
      <c r="P150" s="177">
        <v>3.02</v>
      </c>
      <c r="Q150" s="177">
        <v>2.8</v>
      </c>
      <c r="R150" s="177">
        <v>2.8</v>
      </c>
      <c r="S150" s="177">
        <v>2.8</v>
      </c>
      <c r="T150" s="177">
        <v>2.8</v>
      </c>
      <c r="U150" s="177">
        <v>8</v>
      </c>
      <c r="V150" s="177">
        <v>8</v>
      </c>
      <c r="W150" s="177">
        <v>8</v>
      </c>
      <c r="X150" s="177">
        <v>8</v>
      </c>
      <c r="Y150" s="177">
        <v>8</v>
      </c>
      <c r="Z150" s="177">
        <v>8</v>
      </c>
      <c r="AA150" s="177">
        <v>37156</v>
      </c>
      <c r="AB150" s="177">
        <v>39322</v>
      </c>
      <c r="AC150" s="177">
        <v>40000</v>
      </c>
      <c r="AD150" s="177">
        <v>40000</v>
      </c>
      <c r="AE150" s="177">
        <v>40000</v>
      </c>
      <c r="AF150" s="177">
        <v>40000</v>
      </c>
      <c r="AG150" s="177">
        <v>3.5670000000000002</v>
      </c>
      <c r="AH150" s="177">
        <v>3.7749999999999999</v>
      </c>
      <c r="AI150" s="177">
        <v>3.7749999999999999</v>
      </c>
      <c r="AJ150" s="177">
        <v>3.7829999999999999</v>
      </c>
      <c r="AK150" s="177">
        <v>3.7829999999999999</v>
      </c>
      <c r="AL150" s="177">
        <v>3.7829999999999999</v>
      </c>
    </row>
    <row r="151" spans="1:38" x14ac:dyDescent="0.2">
      <c r="A151" s="110" t="s">
        <v>651</v>
      </c>
      <c r="B151" s="177" t="s">
        <v>652</v>
      </c>
      <c r="C151" s="177">
        <v>0</v>
      </c>
      <c r="D151" s="177">
        <v>0</v>
      </c>
      <c r="E151" s="177">
        <v>0</v>
      </c>
      <c r="F151" s="177">
        <v>0</v>
      </c>
      <c r="G151" s="177">
        <v>0</v>
      </c>
      <c r="H151" s="177">
        <v>0</v>
      </c>
      <c r="I151" s="177">
        <v>9.48</v>
      </c>
      <c r="J151" s="177">
        <v>13.12</v>
      </c>
      <c r="K151" s="177">
        <v>13.880959999999998</v>
      </c>
      <c r="L151" s="177">
        <v>16.52</v>
      </c>
      <c r="M151" s="177">
        <v>16.5</v>
      </c>
      <c r="N151" s="177">
        <v>16.5</v>
      </c>
      <c r="O151" s="177">
        <v>0.5</v>
      </c>
      <c r="P151" s="177">
        <v>0.6</v>
      </c>
      <c r="Q151" s="177">
        <v>1</v>
      </c>
      <c r="R151" s="177">
        <v>1</v>
      </c>
      <c r="S151" s="177">
        <v>1</v>
      </c>
      <c r="T151" s="177">
        <v>1</v>
      </c>
      <c r="U151" s="177">
        <v>3</v>
      </c>
      <c r="V151" s="177">
        <v>5</v>
      </c>
      <c r="W151" s="177">
        <v>5</v>
      </c>
      <c r="X151" s="177">
        <v>5</v>
      </c>
      <c r="Y151" s="177">
        <v>5</v>
      </c>
      <c r="Z151" s="177">
        <v>5</v>
      </c>
      <c r="AA151" s="177">
        <v>30000</v>
      </c>
      <c r="AB151" s="177">
        <v>29625</v>
      </c>
      <c r="AC151" s="177">
        <v>32000</v>
      </c>
      <c r="AD151" s="177">
        <v>32000</v>
      </c>
      <c r="AE151" s="177">
        <v>32000</v>
      </c>
      <c r="AF151" s="177">
        <v>32000</v>
      </c>
      <c r="AG151" s="177">
        <v>1.08</v>
      </c>
      <c r="AH151" s="177">
        <v>1.4</v>
      </c>
      <c r="AI151" s="177">
        <v>1.9</v>
      </c>
      <c r="AJ151" s="177">
        <v>1.9</v>
      </c>
      <c r="AK151" s="177">
        <v>1.9</v>
      </c>
      <c r="AL151" s="177">
        <v>1.9</v>
      </c>
    </row>
    <row r="152" spans="1:38" x14ac:dyDescent="0.2">
      <c r="A152" s="110" t="s">
        <v>653</v>
      </c>
      <c r="B152" s="177" t="s">
        <v>654</v>
      </c>
      <c r="C152" s="177">
        <v>0</v>
      </c>
      <c r="D152" s="177">
        <v>9.58</v>
      </c>
      <c r="E152" s="177">
        <v>10.13564</v>
      </c>
      <c r="F152" s="177">
        <v>10.500523040000001</v>
      </c>
      <c r="G152" s="177">
        <v>10.910043438560001</v>
      </c>
      <c r="H152" s="177">
        <v>11.335535132663843</v>
      </c>
      <c r="I152" s="177">
        <v>0</v>
      </c>
      <c r="J152" s="177">
        <v>9.58</v>
      </c>
      <c r="K152" s="177">
        <v>10.13564</v>
      </c>
      <c r="L152" s="177">
        <v>10.500523040000001</v>
      </c>
      <c r="M152" s="177">
        <v>10.910043438560001</v>
      </c>
      <c r="N152" s="177">
        <v>11.335535132663843</v>
      </c>
      <c r="O152" s="177">
        <v>0</v>
      </c>
      <c r="P152" s="177">
        <v>2.35</v>
      </c>
      <c r="Q152" s="177">
        <v>2.35</v>
      </c>
      <c r="R152" s="177">
        <v>2.35</v>
      </c>
      <c r="S152" s="177">
        <v>2.35</v>
      </c>
      <c r="T152" s="177">
        <v>2.35</v>
      </c>
      <c r="U152" s="177"/>
      <c r="V152" s="177">
        <v>3</v>
      </c>
      <c r="W152" s="177">
        <v>3</v>
      </c>
      <c r="X152" s="177">
        <v>3</v>
      </c>
      <c r="Y152" s="177">
        <v>3</v>
      </c>
      <c r="Z152" s="177">
        <v>3</v>
      </c>
      <c r="AA152" s="177"/>
      <c r="AB152" s="177">
        <v>16860</v>
      </c>
      <c r="AC152" s="177">
        <v>17433.240000000002</v>
      </c>
      <c r="AD152" s="177">
        <v>18095.703120000002</v>
      </c>
      <c r="AE152" s="177">
        <v>18855.722651040003</v>
      </c>
      <c r="AF152" s="177">
        <v>19647.663002383684</v>
      </c>
      <c r="AG152" s="177"/>
      <c r="AH152" s="177">
        <v>0.58799999999999997</v>
      </c>
      <c r="AI152" s="177" t="s">
        <v>655</v>
      </c>
      <c r="AJ152" s="177">
        <v>0.65100000000000002</v>
      </c>
      <c r="AK152" s="177">
        <v>0.67900000000000005</v>
      </c>
      <c r="AL152" s="177">
        <v>0.70699999999999996</v>
      </c>
    </row>
    <row r="153" spans="1:38" x14ac:dyDescent="0.2">
      <c r="A153" s="110" t="s">
        <v>656</v>
      </c>
      <c r="B153" s="177" t="s">
        <v>654</v>
      </c>
      <c r="C153" s="177">
        <v>0</v>
      </c>
      <c r="D153" s="177">
        <v>0</v>
      </c>
      <c r="E153" s="177">
        <v>7</v>
      </c>
      <c r="F153" s="177">
        <f>E153*103.6/100</f>
        <v>7.2519999999999989</v>
      </c>
      <c r="G153" s="177">
        <f t="shared" ref="G153:H153" si="0">F153*103.9/100</f>
        <v>7.5348279999999992</v>
      </c>
      <c r="H153" s="177">
        <f t="shared" si="0"/>
        <v>7.8286862919999995</v>
      </c>
      <c r="I153" s="177"/>
      <c r="J153" s="177">
        <v>0</v>
      </c>
      <c r="K153" s="177">
        <v>5.7</v>
      </c>
      <c r="L153" s="177">
        <f>K153*103.6/100</f>
        <v>5.9051999999999998</v>
      </c>
      <c r="M153" s="177">
        <f t="shared" ref="M153:N153" si="1">L153*103.9/100</f>
        <v>6.1355028000000003</v>
      </c>
      <c r="N153" s="177">
        <f t="shared" si="1"/>
        <v>6.3747874092000005</v>
      </c>
      <c r="O153" s="177">
        <v>0</v>
      </c>
      <c r="P153" s="177">
        <v>0</v>
      </c>
      <c r="Q153" s="177">
        <v>0</v>
      </c>
      <c r="R153" s="177">
        <v>0</v>
      </c>
      <c r="S153" s="177">
        <v>0</v>
      </c>
      <c r="T153" s="177">
        <v>0</v>
      </c>
      <c r="U153" s="177">
        <v>0</v>
      </c>
      <c r="V153" s="177">
        <v>4</v>
      </c>
      <c r="W153" s="177">
        <v>4</v>
      </c>
      <c r="X153" s="177">
        <v>3</v>
      </c>
      <c r="Y153" s="177">
        <v>3</v>
      </c>
      <c r="Z153" s="177">
        <v>3</v>
      </c>
      <c r="AA153" s="177">
        <v>0</v>
      </c>
      <c r="AB153" s="177">
        <v>18000</v>
      </c>
      <c r="AC153" s="177">
        <v>18000</v>
      </c>
      <c r="AD153" s="177">
        <f>AC153*103.8/100</f>
        <v>18684</v>
      </c>
      <c r="AE153" s="177">
        <f>AD153*104.2/100</f>
        <v>19468.727999999999</v>
      </c>
      <c r="AF153" s="177">
        <f>AE153*104.2/100</f>
        <v>20286.414575999999</v>
      </c>
      <c r="AG153" s="177">
        <v>0</v>
      </c>
      <c r="AH153" s="177">
        <v>0.86399999999999999</v>
      </c>
      <c r="AI153" s="177">
        <v>0.86399999999999999</v>
      </c>
      <c r="AJ153" s="177">
        <v>0.89200000000000002</v>
      </c>
      <c r="AK153" s="177">
        <v>0.8</v>
      </c>
      <c r="AL153" s="177">
        <v>0.8</v>
      </c>
    </row>
    <row r="154" spans="1:38" x14ac:dyDescent="0.2">
      <c r="A154" s="110" t="s">
        <v>657</v>
      </c>
      <c r="B154" s="177" t="s">
        <v>658</v>
      </c>
      <c r="C154" s="177">
        <v>0</v>
      </c>
      <c r="D154" s="177"/>
      <c r="E154" s="177"/>
      <c r="F154" s="177"/>
      <c r="G154" s="177"/>
      <c r="H154" s="177"/>
      <c r="I154" s="177">
        <v>0</v>
      </c>
      <c r="J154" s="177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  <c r="U154" s="177"/>
      <c r="V154" s="177"/>
      <c r="W154" s="177"/>
      <c r="X154" s="177"/>
      <c r="Y154" s="177"/>
      <c r="Z154" s="177"/>
      <c r="AA154" s="177"/>
      <c r="AB154" s="177"/>
      <c r="AC154" s="177"/>
      <c r="AD154" s="177"/>
      <c r="AE154" s="177"/>
      <c r="AF154" s="177"/>
      <c r="AG154" s="177"/>
      <c r="AH154" s="177"/>
      <c r="AI154" s="177"/>
      <c r="AJ154" s="177"/>
      <c r="AK154" s="177"/>
      <c r="AL154" s="177"/>
    </row>
    <row r="155" spans="1:38" hidden="1" x14ac:dyDescent="0.2">
      <c r="A155" s="110"/>
      <c r="B155" s="177"/>
      <c r="C155" s="177"/>
      <c r="D155" s="177"/>
      <c r="E155" s="177"/>
      <c r="F155" s="177"/>
      <c r="G155" s="177"/>
      <c r="H155" s="177"/>
      <c r="I155" s="177"/>
      <c r="J155" s="177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  <c r="U155" s="177"/>
      <c r="V155" s="177"/>
      <c r="W155" s="177"/>
      <c r="X155" s="177"/>
      <c r="Y155" s="177"/>
      <c r="Z155" s="177"/>
      <c r="AA155" s="177"/>
      <c r="AB155" s="177"/>
      <c r="AC155" s="177"/>
      <c r="AD155" s="177"/>
      <c r="AE155" s="177"/>
      <c r="AF155" s="177"/>
      <c r="AG155" s="177"/>
      <c r="AH155" s="177"/>
      <c r="AI155" s="177"/>
      <c r="AJ155" s="177"/>
      <c r="AK155" s="177"/>
      <c r="AL155" s="177"/>
    </row>
    <row r="156" spans="1:38" ht="37.5" hidden="1" x14ac:dyDescent="0.2">
      <c r="A156" s="130" t="s">
        <v>278</v>
      </c>
      <c r="B156" s="177"/>
      <c r="C156" s="177"/>
      <c r="D156" s="177"/>
      <c r="E156" s="177"/>
      <c r="F156" s="177"/>
      <c r="G156" s="177"/>
      <c r="H156" s="177"/>
      <c r="I156" s="177"/>
      <c r="J156" s="177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  <c r="U156" s="177"/>
      <c r="V156" s="177"/>
      <c r="W156" s="177"/>
      <c r="X156" s="177"/>
      <c r="Y156" s="177"/>
      <c r="Z156" s="177"/>
      <c r="AA156" s="177"/>
      <c r="AB156" s="177"/>
      <c r="AC156" s="177"/>
      <c r="AD156" s="177"/>
      <c r="AE156" s="177"/>
      <c r="AF156" s="177"/>
      <c r="AG156" s="177"/>
      <c r="AH156" s="177"/>
      <c r="AI156" s="177"/>
      <c r="AJ156" s="177"/>
      <c r="AK156" s="177"/>
      <c r="AL156" s="177"/>
    </row>
    <row r="157" spans="1:38" hidden="1" x14ac:dyDescent="0.2">
      <c r="A157" s="131" t="s">
        <v>248</v>
      </c>
      <c r="B157" s="177"/>
      <c r="C157" s="177"/>
      <c r="D157" s="177"/>
      <c r="E157" s="177"/>
      <c r="F157" s="177"/>
      <c r="G157" s="177"/>
      <c r="H157" s="177"/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  <c r="U157" s="177"/>
      <c r="V157" s="177"/>
      <c r="W157" s="177"/>
      <c r="X157" s="177"/>
      <c r="Y157" s="177"/>
      <c r="Z157" s="177"/>
      <c r="AA157" s="177"/>
      <c r="AB157" s="177"/>
      <c r="AC157" s="177"/>
      <c r="AD157" s="177"/>
      <c r="AE157" s="177"/>
      <c r="AF157" s="177"/>
      <c r="AG157" s="177"/>
      <c r="AH157" s="177"/>
      <c r="AI157" s="177"/>
      <c r="AJ157" s="177"/>
      <c r="AK157" s="177"/>
      <c r="AL157" s="177"/>
    </row>
    <row r="158" spans="1:38" hidden="1" x14ac:dyDescent="0.2">
      <c r="A158" s="110"/>
      <c r="B158" s="177"/>
      <c r="C158" s="177"/>
      <c r="D158" s="177"/>
      <c r="E158" s="177"/>
      <c r="F158" s="177"/>
      <c r="G158" s="177"/>
      <c r="H158" s="177"/>
      <c r="I158" s="177"/>
      <c r="J158" s="177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  <c r="U158" s="177"/>
      <c r="V158" s="177"/>
      <c r="W158" s="177"/>
      <c r="X158" s="177"/>
      <c r="Y158" s="177"/>
      <c r="Z158" s="177"/>
      <c r="AA158" s="177"/>
      <c r="AB158" s="177"/>
      <c r="AC158" s="177"/>
      <c r="AD158" s="177"/>
      <c r="AE158" s="177"/>
      <c r="AF158" s="177"/>
      <c r="AG158" s="177"/>
      <c r="AH158" s="177"/>
      <c r="AI158" s="177"/>
      <c r="AJ158" s="177"/>
      <c r="AK158" s="177"/>
      <c r="AL158" s="177"/>
    </row>
    <row r="159" spans="1:38" hidden="1" x14ac:dyDescent="0.2">
      <c r="A159" s="110"/>
      <c r="B159" s="177"/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  <c r="U159" s="177"/>
      <c r="V159" s="177"/>
      <c r="W159" s="177"/>
      <c r="X159" s="177"/>
      <c r="Y159" s="177"/>
      <c r="Z159" s="177"/>
      <c r="AA159" s="177"/>
      <c r="AB159" s="177"/>
      <c r="AC159" s="177"/>
      <c r="AD159" s="177"/>
      <c r="AE159" s="177"/>
      <c r="AF159" s="177"/>
      <c r="AG159" s="177"/>
      <c r="AH159" s="177"/>
      <c r="AI159" s="177"/>
      <c r="AJ159" s="177"/>
      <c r="AK159" s="177"/>
      <c r="AL159" s="177"/>
    </row>
    <row r="160" spans="1:38" ht="84" hidden="1" customHeight="1" x14ac:dyDescent="0.2">
      <c r="A160" s="130" t="s">
        <v>279</v>
      </c>
      <c r="B160" s="177"/>
      <c r="C160" s="177"/>
      <c r="D160" s="177"/>
      <c r="E160" s="177"/>
      <c r="F160" s="177"/>
      <c r="G160" s="177"/>
      <c r="H160" s="177"/>
      <c r="I160" s="177"/>
      <c r="J160" s="177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  <c r="U160" s="177"/>
      <c r="V160" s="177"/>
      <c r="W160" s="177"/>
      <c r="X160" s="177"/>
      <c r="Y160" s="177"/>
      <c r="Z160" s="177"/>
      <c r="AA160" s="177"/>
      <c r="AB160" s="177"/>
      <c r="AC160" s="177"/>
      <c r="AD160" s="177"/>
      <c r="AE160" s="177"/>
      <c r="AF160" s="177"/>
      <c r="AG160" s="177"/>
      <c r="AH160" s="177"/>
      <c r="AI160" s="177"/>
      <c r="AJ160" s="177"/>
      <c r="AK160" s="177"/>
      <c r="AL160" s="177"/>
    </row>
    <row r="161" spans="1:38" hidden="1" x14ac:dyDescent="0.2">
      <c r="A161" s="131" t="s">
        <v>248</v>
      </c>
      <c r="B161" s="177"/>
      <c r="C161" s="177"/>
      <c r="D161" s="177"/>
      <c r="E161" s="177"/>
      <c r="F161" s="177"/>
      <c r="G161" s="177"/>
      <c r="H161" s="177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  <c r="U161" s="177"/>
      <c r="V161" s="177"/>
      <c r="W161" s="177"/>
      <c r="X161" s="177"/>
      <c r="Y161" s="177"/>
      <c r="Z161" s="177"/>
      <c r="AA161" s="177"/>
      <c r="AB161" s="177"/>
      <c r="AC161" s="177"/>
      <c r="AD161" s="177"/>
      <c r="AE161" s="177"/>
      <c r="AF161" s="177"/>
      <c r="AG161" s="177"/>
      <c r="AH161" s="177"/>
      <c r="AI161" s="177"/>
      <c r="AJ161" s="177"/>
      <c r="AK161" s="177"/>
      <c r="AL161" s="177"/>
    </row>
    <row r="162" spans="1:38" hidden="1" x14ac:dyDescent="0.2">
      <c r="A162" s="110"/>
      <c r="B162" s="177"/>
      <c r="C162" s="177"/>
      <c r="D162" s="177"/>
      <c r="E162" s="177"/>
      <c r="F162" s="177"/>
      <c r="G162" s="177"/>
      <c r="H162" s="177"/>
      <c r="I162" s="177"/>
      <c r="J162" s="177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  <c r="U162" s="177"/>
      <c r="V162" s="177"/>
      <c r="W162" s="177"/>
      <c r="X162" s="177"/>
      <c r="Y162" s="177"/>
      <c r="Z162" s="177"/>
      <c r="AA162" s="177"/>
      <c r="AB162" s="177"/>
      <c r="AC162" s="177"/>
      <c r="AD162" s="177"/>
      <c r="AE162" s="177"/>
      <c r="AF162" s="177"/>
      <c r="AG162" s="177"/>
      <c r="AH162" s="177"/>
      <c r="AI162" s="177"/>
      <c r="AJ162" s="177"/>
      <c r="AK162" s="177"/>
      <c r="AL162" s="177"/>
    </row>
    <row r="163" spans="1:38" hidden="1" x14ac:dyDescent="0.2">
      <c r="A163" s="110"/>
      <c r="B163" s="177"/>
      <c r="C163" s="177"/>
      <c r="D163" s="177"/>
      <c r="E163" s="177"/>
      <c r="F163" s="177"/>
      <c r="G163" s="177"/>
      <c r="H163" s="177"/>
      <c r="I163" s="177"/>
      <c r="J163" s="177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  <c r="U163" s="177"/>
      <c r="V163" s="177"/>
      <c r="W163" s="177"/>
      <c r="X163" s="177"/>
      <c r="Y163" s="177"/>
      <c r="Z163" s="177"/>
      <c r="AA163" s="177"/>
      <c r="AB163" s="177"/>
      <c r="AC163" s="177"/>
      <c r="AD163" s="177"/>
      <c r="AE163" s="177"/>
      <c r="AF163" s="177"/>
      <c r="AG163" s="177"/>
      <c r="AH163" s="177"/>
      <c r="AI163" s="177"/>
      <c r="AJ163" s="177"/>
      <c r="AK163" s="177"/>
      <c r="AL163" s="177"/>
    </row>
    <row r="164" spans="1:38" ht="56.25" x14ac:dyDescent="0.2">
      <c r="A164" s="130" t="s">
        <v>280</v>
      </c>
      <c r="B164" s="177"/>
      <c r="C164" s="177">
        <v>19.82</v>
      </c>
      <c r="D164" s="177">
        <v>0</v>
      </c>
      <c r="E164" s="177">
        <v>0</v>
      </c>
      <c r="F164" s="177">
        <v>0</v>
      </c>
      <c r="G164" s="177">
        <v>0</v>
      </c>
      <c r="H164" s="177">
        <v>0</v>
      </c>
      <c r="I164" s="177">
        <v>16.600000000000001</v>
      </c>
      <c r="J164" s="177">
        <v>15</v>
      </c>
      <c r="K164" s="177">
        <v>17.5</v>
      </c>
      <c r="L164" s="177">
        <v>18.5</v>
      </c>
      <c r="M164" s="177">
        <v>18.5</v>
      </c>
      <c r="N164" s="177">
        <v>18.5</v>
      </c>
      <c r="O164" s="177">
        <v>0</v>
      </c>
      <c r="P164" s="177">
        <v>0</v>
      </c>
      <c r="Q164" s="177">
        <v>0</v>
      </c>
      <c r="R164" s="177">
        <v>0</v>
      </c>
      <c r="S164" s="177">
        <v>0</v>
      </c>
      <c r="T164" s="177">
        <v>0</v>
      </c>
      <c r="U164" s="177">
        <v>25</v>
      </c>
      <c r="V164" s="177">
        <v>25</v>
      </c>
      <c r="W164" s="177">
        <v>25</v>
      </c>
      <c r="X164" s="177">
        <v>25</v>
      </c>
      <c r="Y164" s="177">
        <v>25</v>
      </c>
      <c r="Z164" s="177">
        <v>25</v>
      </c>
      <c r="AA164" s="177">
        <v>37666</v>
      </c>
      <c r="AB164" s="177">
        <v>39000</v>
      </c>
      <c r="AC164" s="177">
        <v>40000</v>
      </c>
      <c r="AD164" s="177">
        <v>45000</v>
      </c>
      <c r="AE164" s="177">
        <v>45000</v>
      </c>
      <c r="AF164" s="177">
        <v>45000</v>
      </c>
      <c r="AG164" s="177">
        <v>13.71</v>
      </c>
      <c r="AH164" s="177">
        <v>12.11</v>
      </c>
      <c r="AI164" s="177">
        <v>12.41</v>
      </c>
      <c r="AJ164" s="177">
        <v>13.91</v>
      </c>
      <c r="AK164" s="177">
        <v>13.91</v>
      </c>
      <c r="AL164" s="177">
        <v>13.91</v>
      </c>
    </row>
    <row r="165" spans="1:38" x14ac:dyDescent="0.2">
      <c r="A165" s="131" t="s">
        <v>248</v>
      </c>
      <c r="B165" s="177"/>
      <c r="C165" s="177"/>
      <c r="D165" s="177"/>
      <c r="E165" s="177"/>
      <c r="F165" s="177"/>
      <c r="G165" s="177"/>
      <c r="H165" s="177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  <c r="U165" s="177"/>
      <c r="V165" s="177"/>
      <c r="W165" s="177"/>
      <c r="X165" s="177"/>
      <c r="Y165" s="177"/>
      <c r="Z165" s="177"/>
      <c r="AA165" s="177"/>
      <c r="AB165" s="177"/>
      <c r="AC165" s="177"/>
      <c r="AD165" s="177"/>
      <c r="AE165" s="177"/>
      <c r="AF165" s="177"/>
      <c r="AG165" s="177"/>
      <c r="AH165" s="177"/>
      <c r="AI165" s="177"/>
      <c r="AJ165" s="177"/>
      <c r="AK165" s="177"/>
      <c r="AL165" s="177"/>
    </row>
    <row r="166" spans="1:38" x14ac:dyDescent="0.2">
      <c r="A166" s="110" t="s">
        <v>659</v>
      </c>
      <c r="B166" s="177" t="s">
        <v>642</v>
      </c>
      <c r="C166" s="177">
        <v>19.41</v>
      </c>
      <c r="D166" s="177">
        <v>0</v>
      </c>
      <c r="E166" s="177">
        <v>0</v>
      </c>
      <c r="F166" s="177">
        <v>0</v>
      </c>
      <c r="G166" s="177">
        <v>0</v>
      </c>
      <c r="H166" s="177">
        <v>0</v>
      </c>
      <c r="I166" s="177">
        <v>16.600000000000001</v>
      </c>
      <c r="J166" s="177">
        <v>15</v>
      </c>
      <c r="K166" s="177">
        <v>17.5</v>
      </c>
      <c r="L166" s="177">
        <v>18.5</v>
      </c>
      <c r="M166" s="177">
        <v>18.5</v>
      </c>
      <c r="N166" s="177">
        <v>18.5</v>
      </c>
      <c r="O166" s="177">
        <v>0</v>
      </c>
      <c r="P166" s="177">
        <v>0</v>
      </c>
      <c r="Q166" s="177">
        <v>0</v>
      </c>
      <c r="R166" s="177">
        <v>0</v>
      </c>
      <c r="S166" s="177">
        <v>0</v>
      </c>
      <c r="T166" s="177">
        <v>0</v>
      </c>
      <c r="U166" s="177">
        <v>25</v>
      </c>
      <c r="V166" s="177">
        <v>25</v>
      </c>
      <c r="W166" s="177">
        <v>25</v>
      </c>
      <c r="X166" s="177">
        <v>25</v>
      </c>
      <c r="Y166" s="177">
        <v>25</v>
      </c>
      <c r="Z166" s="177">
        <v>25</v>
      </c>
      <c r="AA166" s="177">
        <v>37666</v>
      </c>
      <c r="AB166" s="177">
        <v>39000</v>
      </c>
      <c r="AC166" s="177">
        <v>40000</v>
      </c>
      <c r="AD166" s="177">
        <v>45000</v>
      </c>
      <c r="AE166" s="177">
        <v>45000</v>
      </c>
      <c r="AF166" s="177">
        <v>45000</v>
      </c>
      <c r="AG166" s="177">
        <v>13.3</v>
      </c>
      <c r="AH166" s="177">
        <v>11.7</v>
      </c>
      <c r="AI166" s="177">
        <v>12</v>
      </c>
      <c r="AJ166" s="177">
        <v>13.5</v>
      </c>
      <c r="AK166" s="177">
        <v>13.5</v>
      </c>
      <c r="AL166" s="177">
        <v>13.5</v>
      </c>
    </row>
    <row r="167" spans="1:38" x14ac:dyDescent="0.2">
      <c r="A167" s="110" t="s">
        <v>660</v>
      </c>
      <c r="B167" s="177" t="s">
        <v>642</v>
      </c>
      <c r="C167" s="177">
        <v>0.41</v>
      </c>
      <c r="D167" s="177">
        <v>0</v>
      </c>
      <c r="E167" s="177">
        <v>0</v>
      </c>
      <c r="F167" s="177">
        <v>0</v>
      </c>
      <c r="G167" s="177">
        <v>0</v>
      </c>
      <c r="H167" s="177">
        <v>0</v>
      </c>
      <c r="I167" s="177">
        <v>0</v>
      </c>
      <c r="J167" s="177">
        <v>0</v>
      </c>
      <c r="K167" s="177">
        <v>0</v>
      </c>
      <c r="L167" s="177">
        <v>0</v>
      </c>
      <c r="M167" s="177">
        <v>0</v>
      </c>
      <c r="N167" s="177">
        <v>0</v>
      </c>
      <c r="O167" s="177">
        <v>0</v>
      </c>
      <c r="P167" s="177">
        <v>0</v>
      </c>
      <c r="Q167" s="177">
        <v>0</v>
      </c>
      <c r="R167" s="177">
        <v>0</v>
      </c>
      <c r="S167" s="177">
        <v>0</v>
      </c>
      <c r="T167" s="177">
        <v>0</v>
      </c>
      <c r="U167" s="177">
        <v>0</v>
      </c>
      <c r="V167" s="177">
        <v>0</v>
      </c>
      <c r="W167" s="177">
        <v>0</v>
      </c>
      <c r="X167" s="177">
        <v>0</v>
      </c>
      <c r="Y167" s="177">
        <v>0</v>
      </c>
      <c r="Z167" s="177">
        <v>0</v>
      </c>
      <c r="AA167" s="177"/>
      <c r="AB167" s="177"/>
      <c r="AC167" s="177"/>
      <c r="AD167" s="177"/>
      <c r="AE167" s="177"/>
      <c r="AF167" s="177"/>
      <c r="AG167" s="177">
        <v>0.41</v>
      </c>
      <c r="AH167" s="177">
        <v>0.41</v>
      </c>
      <c r="AI167" s="177">
        <v>0.41</v>
      </c>
      <c r="AJ167" s="177">
        <v>0.41</v>
      </c>
      <c r="AK167" s="177">
        <v>0.41</v>
      </c>
      <c r="AL167" s="177">
        <v>0.41</v>
      </c>
    </row>
    <row r="168" spans="1:38" ht="18.75" x14ac:dyDescent="0.2">
      <c r="A168" s="130" t="s">
        <v>9</v>
      </c>
      <c r="B168" s="177"/>
      <c r="C168" s="177"/>
      <c r="D168" s="177"/>
      <c r="E168" s="177"/>
      <c r="F168" s="177"/>
      <c r="G168" s="177"/>
      <c r="H168" s="177"/>
      <c r="I168" s="177"/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  <c r="U168" s="177"/>
      <c r="V168" s="177"/>
      <c r="W168" s="177"/>
      <c r="X168" s="177"/>
      <c r="Y168" s="177"/>
      <c r="Z168" s="177"/>
      <c r="AA168" s="177"/>
      <c r="AB168" s="177"/>
      <c r="AC168" s="177"/>
      <c r="AD168" s="177"/>
      <c r="AE168" s="177"/>
      <c r="AF168" s="177"/>
      <c r="AG168" s="177"/>
      <c r="AH168" s="177"/>
      <c r="AI168" s="177"/>
      <c r="AJ168" s="177"/>
      <c r="AK168" s="177"/>
      <c r="AL168" s="177"/>
    </row>
    <row r="169" spans="1:38" x14ac:dyDescent="0.2">
      <c r="A169" s="131" t="s">
        <v>248</v>
      </c>
      <c r="B169" s="177"/>
      <c r="C169" s="177"/>
      <c r="D169" s="177"/>
      <c r="E169" s="177"/>
      <c r="F169" s="177"/>
      <c r="G169" s="177"/>
      <c r="H169" s="177"/>
      <c r="I169" s="177"/>
      <c r="J169" s="177"/>
      <c r="K169" s="177"/>
      <c r="L169" s="177"/>
      <c r="M169" s="177"/>
      <c r="N169" s="177"/>
      <c r="O169" s="177"/>
      <c r="P169" s="177"/>
      <c r="Q169" s="177"/>
      <c r="R169" s="177"/>
      <c r="S169" s="177"/>
      <c r="T169" s="177"/>
      <c r="U169" s="177"/>
      <c r="V169" s="177"/>
      <c r="W169" s="177"/>
      <c r="X169" s="177"/>
      <c r="Y169" s="177"/>
      <c r="Z169" s="177"/>
      <c r="AA169" s="177"/>
      <c r="AB169" s="177"/>
      <c r="AC169" s="177"/>
      <c r="AD169" s="177"/>
      <c r="AE169" s="177"/>
      <c r="AF169" s="177"/>
      <c r="AG169" s="177"/>
      <c r="AH169" s="177"/>
      <c r="AI169" s="177"/>
      <c r="AJ169" s="177"/>
      <c r="AK169" s="177"/>
      <c r="AL169" s="177"/>
    </row>
    <row r="170" spans="1:38" x14ac:dyDescent="0.2">
      <c r="A170" s="110" t="s">
        <v>661</v>
      </c>
      <c r="B170" s="177" t="s">
        <v>642</v>
      </c>
      <c r="C170" s="177">
        <v>242.10400000000001</v>
      </c>
      <c r="D170" s="177"/>
      <c r="E170" s="177"/>
      <c r="F170" s="177"/>
      <c r="G170" s="177"/>
      <c r="H170" s="177"/>
      <c r="I170" s="177">
        <v>242.10400000000001</v>
      </c>
      <c r="J170" s="177"/>
      <c r="K170" s="177"/>
      <c r="L170" s="177"/>
      <c r="M170" s="177"/>
      <c r="N170" s="177"/>
      <c r="O170" s="177">
        <v>0</v>
      </c>
      <c r="P170" s="177">
        <v>0</v>
      </c>
      <c r="Q170" s="177">
        <v>0</v>
      </c>
      <c r="R170" s="177">
        <v>0</v>
      </c>
      <c r="S170" s="177">
        <v>0</v>
      </c>
      <c r="T170" s="177">
        <v>0</v>
      </c>
      <c r="U170" s="177">
        <v>74</v>
      </c>
      <c r="V170" s="177">
        <v>0</v>
      </c>
      <c r="W170" s="177">
        <v>0</v>
      </c>
      <c r="X170" s="177">
        <v>0</v>
      </c>
      <c r="Y170" s="177">
        <v>0</v>
      </c>
      <c r="Z170" s="177">
        <v>0</v>
      </c>
      <c r="AA170" s="177">
        <v>44804</v>
      </c>
      <c r="AB170" s="177"/>
      <c r="AC170" s="177"/>
      <c r="AD170" s="177"/>
      <c r="AE170" s="177"/>
      <c r="AF170" s="177"/>
      <c r="AG170" s="177">
        <v>67.606999999999999</v>
      </c>
      <c r="AH170" s="177"/>
      <c r="AI170" s="177"/>
      <c r="AJ170" s="177"/>
      <c r="AK170" s="177"/>
      <c r="AL170" s="177"/>
    </row>
    <row r="171" spans="1:38" x14ac:dyDescent="0.2">
      <c r="A171" s="110" t="s">
        <v>640</v>
      </c>
      <c r="B171" s="177" t="s">
        <v>642</v>
      </c>
      <c r="C171" s="177">
        <v>18.27</v>
      </c>
      <c r="D171" s="177">
        <v>21.75</v>
      </c>
      <c r="E171" s="177">
        <v>22.59</v>
      </c>
      <c r="F171" s="177">
        <v>23.5</v>
      </c>
      <c r="G171" s="177">
        <v>24.44</v>
      </c>
      <c r="H171" s="177">
        <v>25.42</v>
      </c>
      <c r="I171" s="177">
        <v>18.27</v>
      </c>
      <c r="J171" s="177">
        <v>21.75</v>
      </c>
      <c r="K171" s="177">
        <v>22.59</v>
      </c>
      <c r="L171" s="177">
        <v>23.5</v>
      </c>
      <c r="M171" s="177">
        <v>24.44</v>
      </c>
      <c r="N171" s="177">
        <v>25.42</v>
      </c>
      <c r="O171" s="177"/>
      <c r="P171" s="177"/>
      <c r="Q171" s="177"/>
      <c r="R171" s="177"/>
      <c r="S171" s="177"/>
      <c r="T171" s="177"/>
      <c r="U171" s="177">
        <v>32</v>
      </c>
      <c r="V171" s="177">
        <v>33</v>
      </c>
      <c r="W171" s="177">
        <v>35</v>
      </c>
      <c r="X171" s="177">
        <v>36</v>
      </c>
      <c r="Y171" s="177">
        <v>37</v>
      </c>
      <c r="Z171" s="177">
        <v>38</v>
      </c>
      <c r="AA171" s="177">
        <v>81450.649999999994</v>
      </c>
      <c r="AB171" s="177">
        <v>94753.71</v>
      </c>
      <c r="AC171" s="177">
        <v>119950.36</v>
      </c>
      <c r="AD171" s="177">
        <v>121283.14</v>
      </c>
      <c r="AE171" s="177">
        <v>122725.43</v>
      </c>
      <c r="AF171" s="177">
        <v>124275.65</v>
      </c>
      <c r="AG171" s="177">
        <v>13.28</v>
      </c>
      <c r="AH171" s="177">
        <v>37.520000000000003</v>
      </c>
      <c r="AI171" s="177">
        <v>50.38</v>
      </c>
      <c r="AJ171" s="177">
        <v>52.39</v>
      </c>
      <c r="AK171" s="177">
        <v>54.49</v>
      </c>
      <c r="AL171" s="177">
        <v>56.67</v>
      </c>
    </row>
    <row r="172" spans="1:38" x14ac:dyDescent="0.2">
      <c r="A172" s="110"/>
      <c r="B172" s="177"/>
      <c r="C172" s="177"/>
      <c r="D172" s="177"/>
      <c r="E172" s="177"/>
      <c r="F172" s="177"/>
      <c r="G172" s="177"/>
      <c r="H172" s="177"/>
      <c r="I172" s="177"/>
      <c r="J172" s="177"/>
      <c r="K172" s="177"/>
      <c r="L172" s="177"/>
      <c r="M172" s="177"/>
      <c r="N172" s="177"/>
      <c r="O172" s="177"/>
      <c r="P172" s="177"/>
      <c r="Q172" s="177"/>
      <c r="R172" s="177"/>
      <c r="S172" s="177"/>
      <c r="T172" s="177"/>
      <c r="U172" s="177"/>
      <c r="V172" s="177"/>
      <c r="W172" s="177"/>
      <c r="X172" s="177"/>
      <c r="Y172" s="177"/>
      <c r="Z172" s="177"/>
      <c r="AA172" s="177"/>
      <c r="AB172" s="177"/>
      <c r="AC172" s="177"/>
      <c r="AD172" s="177"/>
      <c r="AE172" s="177"/>
      <c r="AF172" s="177"/>
      <c r="AG172" s="177"/>
      <c r="AH172" s="177"/>
      <c r="AI172" s="177"/>
      <c r="AJ172" s="177"/>
      <c r="AK172" s="177"/>
      <c r="AL172" s="177"/>
    </row>
    <row r="173" spans="1:38" ht="56.25" x14ac:dyDescent="0.2">
      <c r="A173" s="132" t="s">
        <v>281</v>
      </c>
      <c r="B173" s="177"/>
      <c r="C173" s="177">
        <f>SUM(C8:C172)</f>
        <v>488290.18683999998</v>
      </c>
      <c r="D173" s="177">
        <f>SUM(D8:D172)</f>
        <v>490507.62222223997</v>
      </c>
      <c r="E173" s="177">
        <f>SUM(E8:E172)</f>
        <v>338002.70519542764</v>
      </c>
      <c r="F173" s="177">
        <f>SUM(F8:F172)</f>
        <v>350128.67734246294</v>
      </c>
      <c r="G173" s="177">
        <f>SUM(G8:G172)</f>
        <v>350692.57683881902</v>
      </c>
      <c r="H173" s="177">
        <f t="shared" ref="H173:AL173" si="2">SUM(H21:H172)</f>
        <v>350695.3394255329</v>
      </c>
      <c r="I173" s="177">
        <f t="shared" si="2"/>
        <v>488453.03220800002</v>
      </c>
      <c r="J173" s="177">
        <f t="shared" si="2"/>
        <v>490735.524903488</v>
      </c>
      <c r="K173" s="177">
        <f t="shared" si="2"/>
        <v>338251.2904804424</v>
      </c>
      <c r="L173" s="177">
        <f t="shared" si="2"/>
        <v>350387.28234861826</v>
      </c>
      <c r="M173" s="177">
        <f t="shared" si="2"/>
        <v>350952.85188021435</v>
      </c>
      <c r="N173" s="177">
        <f t="shared" si="2"/>
        <v>350957.31319354271</v>
      </c>
      <c r="O173" s="177">
        <f t="shared" si="2"/>
        <v>182533.23199999996</v>
      </c>
      <c r="P173" s="177">
        <f t="shared" si="2"/>
        <v>15.139999999999999</v>
      </c>
      <c r="Q173" s="177">
        <f t="shared" si="2"/>
        <v>15.499999999999998</v>
      </c>
      <c r="R173" s="177">
        <f t="shared" si="2"/>
        <v>13.7</v>
      </c>
      <c r="S173" s="177">
        <f t="shared" si="2"/>
        <v>15.299999999999999</v>
      </c>
      <c r="T173" s="177">
        <f t="shared" si="2"/>
        <v>17.3</v>
      </c>
      <c r="U173" s="177">
        <f t="shared" si="2"/>
        <v>9374</v>
      </c>
      <c r="V173" s="177">
        <f t="shared" si="2"/>
        <v>9115.7999999999993</v>
      </c>
      <c r="W173" s="177">
        <f t="shared" si="2"/>
        <v>7333</v>
      </c>
      <c r="X173" s="177">
        <f t="shared" si="2"/>
        <v>7340</v>
      </c>
      <c r="Y173" s="177">
        <f t="shared" si="2"/>
        <v>7341</v>
      </c>
      <c r="Z173" s="177">
        <f t="shared" si="2"/>
        <v>7342</v>
      </c>
      <c r="AA173" s="177">
        <f t="shared" si="2"/>
        <v>1394028.93</v>
      </c>
      <c r="AB173" s="177">
        <f t="shared" si="2"/>
        <v>1590118.65</v>
      </c>
      <c r="AC173" s="177">
        <f t="shared" si="2"/>
        <v>1561420.1066000001</v>
      </c>
      <c r="AD173" s="177">
        <f t="shared" si="2"/>
        <v>1611334.6551108002</v>
      </c>
      <c r="AE173" s="177">
        <f t="shared" si="2"/>
        <v>1651274.5097254531</v>
      </c>
      <c r="AF173" s="177">
        <f t="shared" si="2"/>
        <v>1692744.1372539226</v>
      </c>
      <c r="AG173" s="177">
        <f t="shared" si="2"/>
        <v>3953.4570000000008</v>
      </c>
      <c r="AH173" s="177">
        <f t="shared" si="2"/>
        <v>4269.8979999999974</v>
      </c>
      <c r="AI173" s="177">
        <f t="shared" si="2"/>
        <v>3368.0618520000003</v>
      </c>
      <c r="AJ173" s="177">
        <f t="shared" si="2"/>
        <v>5190.8136268159988</v>
      </c>
      <c r="AK173" s="177">
        <f t="shared" si="2"/>
        <v>3801.3414988271998</v>
      </c>
      <c r="AL173" s="177">
        <f t="shared" si="2"/>
        <v>3872.9017838389273</v>
      </c>
    </row>
    <row r="174" spans="1:38" x14ac:dyDescent="0.2"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  <c r="R174" s="173"/>
      <c r="S174" s="173"/>
      <c r="T174" s="173"/>
      <c r="U174" s="173"/>
      <c r="V174" s="173"/>
      <c r="W174" s="173"/>
      <c r="X174" s="173"/>
      <c r="Y174" s="173"/>
      <c r="Z174" s="173"/>
      <c r="AA174" s="173"/>
      <c r="AB174" s="173"/>
      <c r="AC174" s="173"/>
      <c r="AD174" s="173"/>
      <c r="AE174" s="173"/>
      <c r="AF174" s="173"/>
      <c r="AG174" s="173"/>
      <c r="AH174" s="173"/>
      <c r="AI174" s="173"/>
      <c r="AJ174" s="173"/>
      <c r="AK174" s="173"/>
      <c r="AL174" s="173"/>
    </row>
  </sheetData>
  <mergeCells count="37">
    <mergeCell ref="A128:A129"/>
    <mergeCell ref="C2:P2"/>
    <mergeCell ref="Q2:T2"/>
    <mergeCell ref="C6:C7"/>
    <mergeCell ref="J6:J7"/>
    <mergeCell ref="P6:P7"/>
    <mergeCell ref="C4:H4"/>
    <mergeCell ref="I4:T4"/>
    <mergeCell ref="E6:E7"/>
    <mergeCell ref="F6:H6"/>
    <mergeCell ref="L6:N6"/>
    <mergeCell ref="C5:H5"/>
    <mergeCell ref="O6:O7"/>
    <mergeCell ref="D6:D7"/>
    <mergeCell ref="O5:T5"/>
    <mergeCell ref="I5:N5"/>
    <mergeCell ref="U4:AL4"/>
    <mergeCell ref="AA5:AF5"/>
    <mergeCell ref="AG6:AG7"/>
    <mergeCell ref="AI6:AI7"/>
    <mergeCell ref="AJ6:AL6"/>
    <mergeCell ref="V6:V7"/>
    <mergeCell ref="AB6:AB7"/>
    <mergeCell ref="X6:Z6"/>
    <mergeCell ref="AG5:AL5"/>
    <mergeCell ref="AH6:AH7"/>
    <mergeCell ref="AA6:AA7"/>
    <mergeCell ref="AC6:AC7"/>
    <mergeCell ref="AD6:AF6"/>
    <mergeCell ref="U5:Z5"/>
    <mergeCell ref="W6:W7"/>
    <mergeCell ref="U6:U7"/>
    <mergeCell ref="B4:B7"/>
    <mergeCell ref="I6:I7"/>
    <mergeCell ref="K6:K7"/>
    <mergeCell ref="Q6:Q7"/>
    <mergeCell ref="R6:T6"/>
  </mergeCells>
  <phoneticPr fontId="15" type="noConversion"/>
  <printOptions horizontalCentered="1"/>
  <pageMargins left="0.39370078740157483" right="0.39370078740157483" top="0.19685039370078741" bottom="0.19685039370078741" header="0" footer="0"/>
  <pageSetup paperSize="9" scale="54" fitToWidth="2" fitToHeight="0" orientation="landscape" r:id="rId1"/>
  <headerFooter alignWithMargins="0">
    <oddFooter>&amp;C&amp;P</oddFooter>
  </headerFooter>
  <rowBreaks count="2" manualBreakCount="2">
    <brk id="35" max="37" man="1"/>
    <brk id="67" max="37" man="1"/>
  </rowBreaks>
  <colBreaks count="1" manualBreakCount="1">
    <brk id="11" max="1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tabColor indexed="50"/>
    <pageSetUpPr fitToPage="1"/>
  </sheetPr>
  <dimension ref="A1:AG337"/>
  <sheetViews>
    <sheetView view="pageBreakPreview" topLeftCell="A301" zoomScale="60" zoomScaleNormal="60" workbookViewId="0">
      <selection activeCell="A301" sqref="A1:XFD1048576"/>
    </sheetView>
  </sheetViews>
  <sheetFormatPr defaultRowHeight="12.75" x14ac:dyDescent="0.2"/>
  <cols>
    <col min="1" max="1" width="94.28515625" customWidth="1"/>
    <col min="2" max="2" width="24.28515625" style="25" customWidth="1"/>
    <col min="3" max="5" width="13.5703125" bestFit="1" customWidth="1"/>
    <col min="6" max="6" width="13.7109375" customWidth="1"/>
    <col min="7" max="8" width="13.5703125" bestFit="1" customWidth="1"/>
    <col min="9" max="9" width="24.140625" style="22" customWidth="1"/>
    <col min="10" max="10" width="20.42578125" customWidth="1"/>
    <col min="11" max="11" width="18.85546875" customWidth="1"/>
    <col min="12" max="12" width="20" customWidth="1"/>
    <col min="13" max="13" width="21.28515625" customWidth="1"/>
    <col min="14" max="14" width="23.140625" customWidth="1"/>
    <col min="15" max="15" width="20.28515625" customWidth="1"/>
    <col min="16" max="19" width="15.7109375" bestFit="1" customWidth="1"/>
    <col min="20" max="20" width="15.7109375" customWidth="1"/>
    <col min="21" max="21" width="14.5703125" customWidth="1"/>
  </cols>
  <sheetData>
    <row r="1" spans="1:33" ht="22.5" customHeight="1" x14ac:dyDescent="0.2">
      <c r="A1" s="19"/>
      <c r="B1" s="22"/>
      <c r="C1" s="19"/>
      <c r="D1" s="19"/>
      <c r="E1" s="19"/>
      <c r="F1" s="19"/>
      <c r="G1" s="19"/>
      <c r="H1" s="19"/>
      <c r="I1" s="20"/>
      <c r="J1" s="20"/>
      <c r="K1" s="20"/>
      <c r="L1" s="20"/>
      <c r="M1" s="20"/>
      <c r="N1" s="352" t="s">
        <v>85</v>
      </c>
      <c r="O1" s="352"/>
      <c r="P1" s="352"/>
      <c r="Q1" s="352"/>
      <c r="R1" s="352"/>
      <c r="S1" s="352"/>
      <c r="T1" s="352"/>
      <c r="U1" s="353"/>
      <c r="V1" s="15"/>
      <c r="W1" s="15"/>
      <c r="X1" s="15"/>
      <c r="Y1" s="15"/>
      <c r="Z1" s="15"/>
      <c r="AA1" s="15"/>
      <c r="AB1" s="15"/>
    </row>
    <row r="2" spans="1:33" ht="82.5" customHeight="1" x14ac:dyDescent="0.2">
      <c r="A2" s="357" t="s">
        <v>91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155"/>
    </row>
    <row r="3" spans="1:33" ht="20.25" x14ac:dyDescent="0.2">
      <c r="A3" s="358" t="s">
        <v>35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156"/>
    </row>
    <row r="5" spans="1:33" ht="97.5" customHeight="1" x14ac:dyDescent="0.25">
      <c r="A5" s="359" t="s">
        <v>73</v>
      </c>
      <c r="B5" s="354" t="s">
        <v>93</v>
      </c>
      <c r="C5" s="355"/>
      <c r="D5" s="355"/>
      <c r="E5" s="355"/>
      <c r="F5" s="355"/>
      <c r="G5" s="355"/>
      <c r="H5" s="356"/>
      <c r="I5" s="360" t="s">
        <v>36</v>
      </c>
      <c r="J5" s="355" t="s">
        <v>217</v>
      </c>
      <c r="K5" s="355"/>
      <c r="L5" s="355"/>
      <c r="M5" s="355"/>
      <c r="N5" s="355"/>
      <c r="O5" s="356"/>
      <c r="P5" s="360" t="s">
        <v>218</v>
      </c>
      <c r="Q5" s="360"/>
      <c r="R5" s="360"/>
      <c r="S5" s="360"/>
      <c r="T5" s="360"/>
      <c r="U5" s="361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78.75" customHeight="1" x14ac:dyDescent="0.25">
      <c r="A6" s="359"/>
      <c r="B6" s="136" t="s">
        <v>11</v>
      </c>
      <c r="C6" s="136" t="s">
        <v>245</v>
      </c>
      <c r="D6" s="136" t="s">
        <v>603</v>
      </c>
      <c r="E6" s="136" t="s">
        <v>602</v>
      </c>
      <c r="F6" s="136" t="s">
        <v>612</v>
      </c>
      <c r="G6" s="136" t="s">
        <v>618</v>
      </c>
      <c r="H6" s="136" t="s">
        <v>635</v>
      </c>
      <c r="I6" s="360"/>
      <c r="J6" s="157" t="str">
        <f t="shared" ref="J6:O6" si="0">C6</f>
        <v>2020 г.</v>
      </c>
      <c r="K6" s="157" t="str">
        <f t="shared" si="0"/>
        <v>2021 г.</v>
      </c>
      <c r="L6" s="157" t="str">
        <f t="shared" si="0"/>
        <v>2022 г.</v>
      </c>
      <c r="M6" s="157" t="str">
        <f t="shared" si="0"/>
        <v>2023 г.</v>
      </c>
      <c r="N6" s="157" t="str">
        <f t="shared" si="0"/>
        <v>2024 г.</v>
      </c>
      <c r="O6" s="157" t="str">
        <f t="shared" si="0"/>
        <v>2025 г.</v>
      </c>
      <c r="P6" s="157" t="str">
        <f t="shared" ref="P6:U6" si="1">C6</f>
        <v>2020 г.</v>
      </c>
      <c r="Q6" s="157" t="str">
        <f t="shared" si="1"/>
        <v>2021 г.</v>
      </c>
      <c r="R6" s="157" t="str">
        <f t="shared" si="1"/>
        <v>2022 г.</v>
      </c>
      <c r="S6" s="157" t="str">
        <f t="shared" si="1"/>
        <v>2023 г.</v>
      </c>
      <c r="T6" s="157" t="str">
        <f t="shared" si="1"/>
        <v>2024 г.</v>
      </c>
      <c r="U6" s="157" t="str">
        <f t="shared" si="1"/>
        <v>2025 г.</v>
      </c>
      <c r="V6" s="150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21.5" x14ac:dyDescent="0.25">
      <c r="A7" s="137" t="s">
        <v>37</v>
      </c>
      <c r="B7" s="138">
        <v>1</v>
      </c>
      <c r="C7" s="138">
        <v>2</v>
      </c>
      <c r="D7" s="138">
        <v>3</v>
      </c>
      <c r="E7" s="138">
        <v>4</v>
      </c>
      <c r="F7" s="138">
        <v>5</v>
      </c>
      <c r="G7" s="138">
        <v>6</v>
      </c>
      <c r="H7" s="138">
        <v>7</v>
      </c>
      <c r="I7" s="138">
        <v>8</v>
      </c>
      <c r="J7" s="138">
        <v>9</v>
      </c>
      <c r="K7" s="138">
        <v>10</v>
      </c>
      <c r="L7" s="138">
        <v>11</v>
      </c>
      <c r="M7" s="138">
        <v>12</v>
      </c>
      <c r="N7" s="138">
        <v>13</v>
      </c>
      <c r="O7" s="138">
        <v>14</v>
      </c>
      <c r="P7" s="139" t="s">
        <v>604</v>
      </c>
      <c r="Q7" s="139" t="s">
        <v>605</v>
      </c>
      <c r="R7" s="139" t="s">
        <v>606</v>
      </c>
      <c r="S7" s="139" t="s">
        <v>607</v>
      </c>
      <c r="T7" s="139" t="s">
        <v>608</v>
      </c>
      <c r="U7" s="139" t="s">
        <v>609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27" x14ac:dyDescent="0.35">
      <c r="A8" s="362" t="s">
        <v>38</v>
      </c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4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27" x14ac:dyDescent="0.2">
      <c r="A9" s="378" t="s">
        <v>579</v>
      </c>
      <c r="B9" s="379"/>
      <c r="C9" s="379"/>
      <c r="D9" s="379"/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379"/>
      <c r="Q9" s="379"/>
      <c r="R9" s="379"/>
      <c r="S9" s="379"/>
      <c r="T9" s="379"/>
      <c r="U9" s="380"/>
    </row>
    <row r="10" spans="1:33" ht="57" customHeight="1" x14ac:dyDescent="0.25">
      <c r="A10" s="193" t="s">
        <v>282</v>
      </c>
      <c r="B10" s="194"/>
      <c r="C10" s="195"/>
      <c r="D10" s="195"/>
      <c r="E10" s="195"/>
      <c r="F10" s="195"/>
      <c r="G10" s="195"/>
      <c r="H10" s="195"/>
      <c r="I10" s="194"/>
      <c r="J10" s="196"/>
      <c r="K10" s="196"/>
      <c r="L10" s="196"/>
      <c r="M10" s="196"/>
      <c r="N10" s="196"/>
      <c r="O10" s="196"/>
      <c r="P10" s="197"/>
      <c r="Q10" s="197"/>
      <c r="R10" s="197"/>
      <c r="S10" s="197"/>
      <c r="T10" s="197"/>
      <c r="U10" s="197"/>
    </row>
    <row r="11" spans="1:33" ht="15.75" x14ac:dyDescent="0.25">
      <c r="A11" s="198" t="s">
        <v>283</v>
      </c>
      <c r="B11" s="199" t="s">
        <v>49</v>
      </c>
      <c r="C11" s="200"/>
      <c r="D11" s="200"/>
      <c r="E11" s="200"/>
      <c r="F11" s="200"/>
      <c r="G11" s="200"/>
      <c r="H11" s="200"/>
      <c r="I11" s="201">
        <v>318.45999999999998</v>
      </c>
      <c r="J11" s="202"/>
      <c r="K11" s="202"/>
      <c r="L11" s="202"/>
      <c r="M11" s="202"/>
      <c r="N11" s="202"/>
      <c r="O11" s="202"/>
      <c r="P11" s="203"/>
      <c r="Q11" s="203"/>
      <c r="R11" s="203"/>
      <c r="S11" s="203"/>
      <c r="T11" s="203"/>
      <c r="U11" s="203"/>
    </row>
    <row r="12" spans="1:33" ht="31.5" x14ac:dyDescent="0.25">
      <c r="A12" s="198" t="s">
        <v>284</v>
      </c>
      <c r="B12" s="199" t="s">
        <v>49</v>
      </c>
      <c r="C12" s="200"/>
      <c r="D12" s="200"/>
      <c r="E12" s="200"/>
      <c r="F12" s="200"/>
      <c r="G12" s="200"/>
      <c r="H12" s="200"/>
      <c r="I12" s="201">
        <v>736.5</v>
      </c>
      <c r="J12" s="202"/>
      <c r="K12" s="202"/>
      <c r="L12" s="202"/>
      <c r="M12" s="202"/>
      <c r="N12" s="202"/>
      <c r="O12" s="202"/>
      <c r="P12" s="203"/>
      <c r="Q12" s="203"/>
      <c r="R12" s="203"/>
      <c r="S12" s="203"/>
      <c r="T12" s="203"/>
      <c r="U12" s="203"/>
    </row>
    <row r="13" spans="1:33" ht="15.75" x14ac:dyDescent="0.25">
      <c r="A13" s="198" t="s">
        <v>285</v>
      </c>
      <c r="B13" s="199" t="s">
        <v>49</v>
      </c>
      <c r="C13" s="200"/>
      <c r="D13" s="200"/>
      <c r="E13" s="200"/>
      <c r="F13" s="200"/>
      <c r="G13" s="200"/>
      <c r="H13" s="200"/>
      <c r="I13" s="201">
        <v>465.9</v>
      </c>
      <c r="J13" s="202"/>
      <c r="K13" s="202"/>
      <c r="L13" s="202"/>
      <c r="M13" s="202"/>
      <c r="N13" s="202"/>
      <c r="O13" s="202"/>
      <c r="P13" s="203"/>
      <c r="Q13" s="203"/>
      <c r="R13" s="203"/>
      <c r="S13" s="203"/>
      <c r="T13" s="203"/>
      <c r="U13" s="203"/>
    </row>
    <row r="14" spans="1:33" ht="15.75" x14ac:dyDescent="0.25">
      <c r="A14" s="204" t="s">
        <v>286</v>
      </c>
      <c r="B14" s="194"/>
      <c r="C14" s="200"/>
      <c r="D14" s="200"/>
      <c r="E14" s="200"/>
      <c r="F14" s="200"/>
      <c r="G14" s="200"/>
      <c r="H14" s="200"/>
      <c r="I14" s="194"/>
      <c r="J14" s="202"/>
      <c r="K14" s="202"/>
      <c r="L14" s="202"/>
      <c r="M14" s="202"/>
      <c r="N14" s="202"/>
      <c r="O14" s="202"/>
      <c r="P14" s="203"/>
      <c r="Q14" s="203"/>
      <c r="R14" s="203"/>
      <c r="S14" s="203"/>
      <c r="T14" s="203"/>
      <c r="U14" s="203"/>
    </row>
    <row r="15" spans="1:33" ht="15.75" x14ac:dyDescent="0.25">
      <c r="A15" s="198" t="s">
        <v>287</v>
      </c>
      <c r="B15" s="205" t="s">
        <v>49</v>
      </c>
      <c r="C15" s="200">
        <v>27.003495457426578</v>
      </c>
      <c r="D15" s="200">
        <v>27.438343545320095</v>
      </c>
      <c r="E15" s="200">
        <v>27.430769490809212</v>
      </c>
      <c r="F15" s="200">
        <v>28.253505176420873</v>
      </c>
      <c r="G15" s="200">
        <v>29.121654764420029</v>
      </c>
      <c r="H15" s="200">
        <v>30.242270019015422</v>
      </c>
      <c r="I15" s="201">
        <v>5916.25</v>
      </c>
      <c r="J15" s="202">
        <v>159759.43</v>
      </c>
      <c r="K15" s="202">
        <v>162332.1</v>
      </c>
      <c r="L15" s="202">
        <v>162287.29</v>
      </c>
      <c r="M15" s="202">
        <v>167154.79999999999</v>
      </c>
      <c r="N15" s="202">
        <v>172290.99</v>
      </c>
      <c r="O15" s="202">
        <v>178920.83</v>
      </c>
      <c r="P15" s="203">
        <v>101.61033999683148</v>
      </c>
      <c r="Q15" s="203">
        <v>99.972396094179771</v>
      </c>
      <c r="R15" s="203">
        <v>102.99931682881633</v>
      </c>
      <c r="S15" s="203">
        <v>103.07271463338175</v>
      </c>
      <c r="T15" s="203">
        <v>103.84804800297449</v>
      </c>
      <c r="U15" s="203">
        <v>103.84804800297449</v>
      </c>
    </row>
    <row r="16" spans="1:33" ht="52.5" customHeight="1" x14ac:dyDescent="0.25">
      <c r="A16" s="198" t="s">
        <v>288</v>
      </c>
      <c r="B16" s="199" t="s">
        <v>40</v>
      </c>
      <c r="C16" s="200"/>
      <c r="D16" s="200"/>
      <c r="E16" s="200"/>
      <c r="F16" s="200"/>
      <c r="G16" s="200"/>
      <c r="H16" s="200"/>
      <c r="I16" s="201">
        <v>1345</v>
      </c>
      <c r="J16" s="202"/>
      <c r="K16" s="202"/>
      <c r="L16" s="202"/>
      <c r="M16" s="202"/>
      <c r="N16" s="202"/>
      <c r="O16" s="202"/>
      <c r="P16" s="203"/>
      <c r="Q16" s="203"/>
      <c r="R16" s="203"/>
      <c r="S16" s="203"/>
      <c r="T16" s="203"/>
      <c r="U16" s="203"/>
    </row>
    <row r="17" spans="1:21" ht="15.75" x14ac:dyDescent="0.25">
      <c r="A17" s="198" t="s">
        <v>289</v>
      </c>
      <c r="B17" s="199" t="s">
        <v>40</v>
      </c>
      <c r="C17" s="200"/>
      <c r="D17" s="200"/>
      <c r="E17" s="200"/>
      <c r="F17" s="200"/>
      <c r="G17" s="200"/>
      <c r="H17" s="200"/>
      <c r="I17" s="201">
        <v>387.45</v>
      </c>
      <c r="J17" s="202"/>
      <c r="K17" s="202"/>
      <c r="L17" s="202"/>
      <c r="M17" s="202"/>
      <c r="N17" s="202"/>
      <c r="O17" s="202"/>
      <c r="P17" s="203"/>
      <c r="Q17" s="203"/>
      <c r="R17" s="203"/>
      <c r="S17" s="203"/>
      <c r="T17" s="203"/>
      <c r="U17" s="203"/>
    </row>
    <row r="18" spans="1:21" ht="15.75" x14ac:dyDescent="0.25">
      <c r="A18" s="204" t="s">
        <v>290</v>
      </c>
      <c r="B18" s="199" t="s">
        <v>49</v>
      </c>
      <c r="C18" s="200"/>
      <c r="D18" s="200"/>
      <c r="E18" s="200"/>
      <c r="F18" s="200"/>
      <c r="G18" s="200"/>
      <c r="H18" s="200"/>
      <c r="I18" s="201">
        <v>8557.9</v>
      </c>
      <c r="J18" s="202"/>
      <c r="K18" s="202"/>
      <c r="L18" s="202"/>
      <c r="M18" s="202"/>
      <c r="N18" s="202"/>
      <c r="O18" s="202"/>
      <c r="P18" s="203"/>
      <c r="Q18" s="203"/>
      <c r="R18" s="203"/>
      <c r="S18" s="203"/>
      <c r="T18" s="203"/>
      <c r="U18" s="203"/>
    </row>
    <row r="19" spans="1:21" ht="15.75" x14ac:dyDescent="0.25">
      <c r="A19" s="198" t="s">
        <v>291</v>
      </c>
      <c r="B19" s="199" t="s">
        <v>49</v>
      </c>
      <c r="C19" s="200"/>
      <c r="D19" s="200"/>
      <c r="E19" s="200"/>
      <c r="F19" s="200"/>
      <c r="G19" s="200"/>
      <c r="H19" s="200"/>
      <c r="I19" s="201">
        <v>1939.92</v>
      </c>
      <c r="J19" s="202"/>
      <c r="K19" s="202"/>
      <c r="L19" s="202"/>
      <c r="M19" s="202"/>
      <c r="N19" s="202"/>
      <c r="O19" s="202"/>
      <c r="P19" s="203"/>
      <c r="Q19" s="203"/>
      <c r="R19" s="203"/>
      <c r="S19" s="203"/>
      <c r="T19" s="203"/>
      <c r="U19" s="203"/>
    </row>
    <row r="20" spans="1:21" ht="15.75" x14ac:dyDescent="0.25">
      <c r="A20" s="204" t="s">
        <v>292</v>
      </c>
      <c r="B20" s="194"/>
      <c r="C20" s="200"/>
      <c r="D20" s="200"/>
      <c r="E20" s="200"/>
      <c r="F20" s="200"/>
      <c r="G20" s="200"/>
      <c r="H20" s="200"/>
      <c r="I20" s="194"/>
      <c r="J20" s="202"/>
      <c r="K20" s="202"/>
      <c r="L20" s="202"/>
      <c r="M20" s="202"/>
      <c r="N20" s="202"/>
      <c r="O20" s="202"/>
      <c r="P20" s="203"/>
      <c r="Q20" s="203"/>
      <c r="R20" s="203"/>
      <c r="S20" s="203"/>
      <c r="T20" s="203"/>
      <c r="U20" s="203"/>
    </row>
    <row r="21" spans="1:21" ht="15.75" x14ac:dyDescent="0.25">
      <c r="A21" s="198" t="s">
        <v>293</v>
      </c>
      <c r="B21" s="199" t="s">
        <v>49</v>
      </c>
      <c r="C21" s="200"/>
      <c r="D21" s="200"/>
      <c r="E21" s="200"/>
      <c r="F21" s="200"/>
      <c r="G21" s="200"/>
      <c r="H21" s="200"/>
      <c r="I21" s="201">
        <v>2263.3000000000002</v>
      </c>
      <c r="J21" s="202"/>
      <c r="K21" s="202"/>
      <c r="L21" s="202"/>
      <c r="M21" s="202"/>
      <c r="N21" s="202"/>
      <c r="O21" s="202"/>
      <c r="P21" s="203"/>
      <c r="Q21" s="203"/>
      <c r="R21" s="203"/>
      <c r="S21" s="203"/>
      <c r="T21" s="203"/>
      <c r="U21" s="203"/>
    </row>
    <row r="22" spans="1:21" ht="15.75" x14ac:dyDescent="0.25">
      <c r="A22" s="198" t="s">
        <v>294</v>
      </c>
      <c r="B22" s="199" t="s">
        <v>49</v>
      </c>
      <c r="C22" s="200"/>
      <c r="D22" s="200"/>
      <c r="E22" s="200"/>
      <c r="F22" s="200"/>
      <c r="G22" s="200"/>
      <c r="H22" s="200"/>
      <c r="I22" s="201">
        <v>2263.3000000000002</v>
      </c>
      <c r="J22" s="202"/>
      <c r="K22" s="202"/>
      <c r="L22" s="202"/>
      <c r="M22" s="202"/>
      <c r="N22" s="202"/>
      <c r="O22" s="202"/>
      <c r="P22" s="203"/>
      <c r="Q22" s="203"/>
      <c r="R22" s="203"/>
      <c r="S22" s="203"/>
      <c r="T22" s="203"/>
      <c r="U22" s="203"/>
    </row>
    <row r="23" spans="1:21" ht="15.75" x14ac:dyDescent="0.25">
      <c r="A23" s="198" t="s">
        <v>594</v>
      </c>
      <c r="B23" s="206" t="s">
        <v>596</v>
      </c>
      <c r="C23" s="207"/>
      <c r="D23" s="207"/>
      <c r="E23" s="207"/>
      <c r="F23" s="207"/>
      <c r="G23" s="207"/>
      <c r="H23" s="207"/>
      <c r="I23" s="208">
        <v>26.34</v>
      </c>
      <c r="J23" s="209"/>
      <c r="K23" s="209"/>
      <c r="L23" s="209"/>
      <c r="M23" s="209"/>
      <c r="N23" s="209"/>
      <c r="O23" s="209"/>
      <c r="P23" s="194"/>
      <c r="Q23" s="194"/>
      <c r="R23" s="194"/>
      <c r="S23" s="194"/>
      <c r="T23" s="194"/>
      <c r="U23" s="194"/>
    </row>
    <row r="24" spans="1:21" ht="15.75" x14ac:dyDescent="0.25">
      <c r="A24" s="198" t="s">
        <v>595</v>
      </c>
      <c r="B24" s="206" t="s">
        <v>596</v>
      </c>
      <c r="C24" s="207"/>
      <c r="D24" s="207"/>
      <c r="E24" s="207"/>
      <c r="F24" s="207"/>
      <c r="G24" s="207"/>
      <c r="H24" s="207"/>
      <c r="I24" s="208">
        <v>829.66</v>
      </c>
      <c r="J24" s="209"/>
      <c r="K24" s="209"/>
      <c r="L24" s="209"/>
      <c r="M24" s="209"/>
      <c r="N24" s="209"/>
      <c r="O24" s="209"/>
      <c r="P24" s="194"/>
      <c r="Q24" s="194"/>
      <c r="R24" s="194"/>
      <c r="S24" s="194"/>
      <c r="T24" s="194"/>
      <c r="U24" s="194"/>
    </row>
    <row r="25" spans="1:21" ht="15.75" x14ac:dyDescent="0.25">
      <c r="A25" s="210" t="s">
        <v>295</v>
      </c>
      <c r="B25" s="194"/>
      <c r="C25" s="207"/>
      <c r="D25" s="207"/>
      <c r="E25" s="207"/>
      <c r="F25" s="207"/>
      <c r="G25" s="207"/>
      <c r="H25" s="207"/>
      <c r="I25" s="194"/>
      <c r="J25" s="209"/>
      <c r="K25" s="209"/>
      <c r="L25" s="209"/>
      <c r="M25" s="209"/>
      <c r="N25" s="209"/>
      <c r="O25" s="209"/>
      <c r="P25" s="194"/>
      <c r="Q25" s="194"/>
      <c r="R25" s="194"/>
      <c r="S25" s="194"/>
      <c r="T25" s="194"/>
      <c r="U25" s="194"/>
    </row>
    <row r="26" spans="1:21" ht="15.75" x14ac:dyDescent="0.25">
      <c r="A26" s="211" t="s">
        <v>296</v>
      </c>
      <c r="B26" s="206" t="s">
        <v>49</v>
      </c>
      <c r="C26" s="207"/>
      <c r="D26" s="207"/>
      <c r="E26" s="207"/>
      <c r="F26" s="207"/>
      <c r="G26" s="207"/>
      <c r="H26" s="207"/>
      <c r="I26" s="208">
        <v>2280</v>
      </c>
      <c r="J26" s="209"/>
      <c r="K26" s="209"/>
      <c r="L26" s="209"/>
      <c r="M26" s="209"/>
      <c r="N26" s="209"/>
      <c r="O26" s="209"/>
      <c r="P26" s="194"/>
      <c r="Q26" s="194"/>
      <c r="R26" s="194"/>
      <c r="S26" s="194"/>
      <c r="T26" s="194"/>
      <c r="U26" s="194"/>
    </row>
    <row r="27" spans="1:21" ht="15.75" x14ac:dyDescent="0.25">
      <c r="A27" s="211" t="s">
        <v>297</v>
      </c>
      <c r="B27" s="206" t="s">
        <v>49</v>
      </c>
      <c r="C27" s="207"/>
      <c r="D27" s="207"/>
      <c r="E27" s="207"/>
      <c r="F27" s="207"/>
      <c r="G27" s="207"/>
      <c r="H27" s="207"/>
      <c r="I27" s="208">
        <v>394.43</v>
      </c>
      <c r="J27" s="209"/>
      <c r="K27" s="209"/>
      <c r="L27" s="209"/>
      <c r="M27" s="209"/>
      <c r="N27" s="209"/>
      <c r="O27" s="209"/>
      <c r="P27" s="194"/>
      <c r="Q27" s="194"/>
      <c r="R27" s="194"/>
      <c r="S27" s="194"/>
      <c r="T27" s="194"/>
      <c r="U27" s="194"/>
    </row>
    <row r="28" spans="1:21" ht="15.75" x14ac:dyDescent="0.25">
      <c r="A28" s="211" t="s">
        <v>298</v>
      </c>
      <c r="B28" s="206" t="s">
        <v>49</v>
      </c>
      <c r="C28" s="207"/>
      <c r="D28" s="207"/>
      <c r="E28" s="207"/>
      <c r="F28" s="207"/>
      <c r="G28" s="207"/>
      <c r="H28" s="207"/>
      <c r="I28" s="208">
        <v>104.07</v>
      </c>
      <c r="J28" s="209"/>
      <c r="K28" s="209"/>
      <c r="L28" s="209"/>
      <c r="M28" s="209"/>
      <c r="N28" s="209"/>
      <c r="O28" s="209"/>
      <c r="P28" s="194"/>
      <c r="Q28" s="194"/>
      <c r="R28" s="194"/>
      <c r="S28" s="194"/>
      <c r="T28" s="194"/>
      <c r="U28" s="194"/>
    </row>
    <row r="29" spans="1:21" ht="15.75" x14ac:dyDescent="0.25">
      <c r="A29" s="211" t="s">
        <v>299</v>
      </c>
      <c r="B29" s="206" t="s">
        <v>41</v>
      </c>
      <c r="C29" s="207"/>
      <c r="D29" s="207"/>
      <c r="E29" s="207"/>
      <c r="F29" s="207"/>
      <c r="G29" s="207"/>
      <c r="H29" s="207"/>
      <c r="I29" s="208">
        <v>245.95</v>
      </c>
      <c r="J29" s="209"/>
      <c r="K29" s="209"/>
      <c r="L29" s="209"/>
      <c r="M29" s="209"/>
      <c r="N29" s="209"/>
      <c r="O29" s="209"/>
      <c r="P29" s="194"/>
      <c r="Q29" s="194"/>
      <c r="R29" s="194"/>
      <c r="S29" s="194"/>
      <c r="T29" s="194"/>
      <c r="U29" s="194"/>
    </row>
    <row r="30" spans="1:21" ht="15.75" x14ac:dyDescent="0.25">
      <c r="A30" s="211" t="s">
        <v>300</v>
      </c>
      <c r="B30" s="206" t="s">
        <v>41</v>
      </c>
      <c r="C30" s="207"/>
      <c r="D30" s="207"/>
      <c r="E30" s="207"/>
      <c r="F30" s="207"/>
      <c r="G30" s="207"/>
      <c r="H30" s="207"/>
      <c r="I30" s="208">
        <v>77.53</v>
      </c>
      <c r="J30" s="209"/>
      <c r="K30" s="209"/>
      <c r="L30" s="209"/>
      <c r="M30" s="209"/>
      <c r="N30" s="209"/>
      <c r="O30" s="209"/>
      <c r="P30" s="194"/>
      <c r="Q30" s="194"/>
      <c r="R30" s="194"/>
      <c r="S30" s="194"/>
      <c r="T30" s="194"/>
      <c r="U30" s="194"/>
    </row>
    <row r="31" spans="1:21" ht="15.75" x14ac:dyDescent="0.25">
      <c r="A31" s="211" t="s">
        <v>301</v>
      </c>
      <c r="B31" s="206" t="s">
        <v>41</v>
      </c>
      <c r="C31" s="207"/>
      <c r="D31" s="207"/>
      <c r="E31" s="207"/>
      <c r="F31" s="207"/>
      <c r="G31" s="207"/>
      <c r="H31" s="207"/>
      <c r="I31" s="208">
        <v>324.39999999999998</v>
      </c>
      <c r="J31" s="209"/>
      <c r="K31" s="209"/>
      <c r="L31" s="209"/>
      <c r="M31" s="209"/>
      <c r="N31" s="209"/>
      <c r="O31" s="209"/>
      <c r="P31" s="194"/>
      <c r="Q31" s="194"/>
      <c r="R31" s="194"/>
      <c r="S31" s="194"/>
      <c r="T31" s="194"/>
      <c r="U31" s="194"/>
    </row>
    <row r="32" spans="1:21" ht="15.75" x14ac:dyDescent="0.25">
      <c r="A32" s="211" t="s">
        <v>302</v>
      </c>
      <c r="B32" s="206" t="s">
        <v>41</v>
      </c>
      <c r="C32" s="207"/>
      <c r="D32" s="207"/>
      <c r="E32" s="207"/>
      <c r="F32" s="207"/>
      <c r="G32" s="207"/>
      <c r="H32" s="207"/>
      <c r="I32" s="208">
        <v>301.42</v>
      </c>
      <c r="J32" s="209"/>
      <c r="K32" s="209"/>
      <c r="L32" s="209"/>
      <c r="M32" s="209"/>
      <c r="N32" s="209"/>
      <c r="O32" s="209"/>
      <c r="P32" s="194"/>
      <c r="Q32" s="194"/>
      <c r="R32" s="194"/>
      <c r="S32" s="194"/>
      <c r="T32" s="194"/>
      <c r="U32" s="194"/>
    </row>
    <row r="33" spans="1:21" ht="15.75" x14ac:dyDescent="0.25">
      <c r="A33" s="211" t="s">
        <v>303</v>
      </c>
      <c r="B33" s="206" t="s">
        <v>41</v>
      </c>
      <c r="C33" s="207"/>
      <c r="D33" s="207"/>
      <c r="E33" s="207"/>
      <c r="F33" s="207"/>
      <c r="G33" s="207"/>
      <c r="H33" s="207"/>
      <c r="I33" s="208">
        <v>222.7</v>
      </c>
      <c r="J33" s="209"/>
      <c r="K33" s="209"/>
      <c r="L33" s="209"/>
      <c r="M33" s="209"/>
      <c r="N33" s="209"/>
      <c r="O33" s="209"/>
      <c r="P33" s="194"/>
      <c r="Q33" s="194"/>
      <c r="R33" s="194"/>
      <c r="S33" s="194"/>
      <c r="T33" s="194"/>
      <c r="U33" s="194"/>
    </row>
    <row r="34" spans="1:21" ht="15.75" x14ac:dyDescent="0.25">
      <c r="A34" s="211" t="s">
        <v>304</v>
      </c>
      <c r="B34" s="206" t="s">
        <v>41</v>
      </c>
      <c r="C34" s="207"/>
      <c r="D34" s="207"/>
      <c r="E34" s="207"/>
      <c r="F34" s="207"/>
      <c r="G34" s="207"/>
      <c r="H34" s="207"/>
      <c r="I34" s="208">
        <v>168.3</v>
      </c>
      <c r="J34" s="209"/>
      <c r="K34" s="209"/>
      <c r="L34" s="209"/>
      <c r="M34" s="209"/>
      <c r="N34" s="209"/>
      <c r="O34" s="209"/>
      <c r="P34" s="194"/>
      <c r="Q34" s="194"/>
      <c r="R34" s="194"/>
      <c r="S34" s="194"/>
      <c r="T34" s="194"/>
      <c r="U34" s="194"/>
    </row>
    <row r="35" spans="1:21" ht="15.75" x14ac:dyDescent="0.25">
      <c r="A35" s="211" t="s">
        <v>305</v>
      </c>
      <c r="B35" s="206" t="s">
        <v>49</v>
      </c>
      <c r="C35" s="207"/>
      <c r="D35" s="207"/>
      <c r="E35" s="207"/>
      <c r="F35" s="207"/>
      <c r="G35" s="207"/>
      <c r="H35" s="207"/>
      <c r="I35" s="208">
        <v>186.48</v>
      </c>
      <c r="J35" s="209"/>
      <c r="K35" s="209"/>
      <c r="L35" s="209"/>
      <c r="M35" s="209"/>
      <c r="N35" s="209"/>
      <c r="O35" s="209"/>
      <c r="P35" s="194"/>
      <c r="Q35" s="194"/>
      <c r="R35" s="194"/>
      <c r="S35" s="194"/>
      <c r="T35" s="194"/>
      <c r="U35" s="194"/>
    </row>
    <row r="36" spans="1:21" ht="15.75" x14ac:dyDescent="0.25">
      <c r="A36" s="211" t="s">
        <v>306</v>
      </c>
      <c r="B36" s="206" t="s">
        <v>42</v>
      </c>
      <c r="C36" s="207"/>
      <c r="D36" s="207"/>
      <c r="E36" s="207"/>
      <c r="F36" s="207"/>
      <c r="G36" s="207"/>
      <c r="H36" s="207"/>
      <c r="I36" s="208">
        <v>1</v>
      </c>
      <c r="J36" s="209"/>
      <c r="K36" s="209"/>
      <c r="L36" s="209"/>
      <c r="M36" s="209"/>
      <c r="N36" s="209"/>
      <c r="O36" s="209"/>
      <c r="P36" s="194"/>
      <c r="Q36" s="194"/>
      <c r="R36" s="194"/>
      <c r="S36" s="194"/>
      <c r="T36" s="194"/>
      <c r="U36" s="194"/>
    </row>
    <row r="37" spans="1:21" ht="15.75" x14ac:dyDescent="0.25">
      <c r="A37" s="211" t="s">
        <v>307</v>
      </c>
      <c r="B37" s="206" t="s">
        <v>42</v>
      </c>
      <c r="C37" s="207"/>
      <c r="D37" s="207"/>
      <c r="E37" s="207"/>
      <c r="F37" s="207"/>
      <c r="G37" s="207"/>
      <c r="H37" s="207"/>
      <c r="I37" s="208">
        <v>0.34</v>
      </c>
      <c r="J37" s="209"/>
      <c r="K37" s="209"/>
      <c r="L37" s="209"/>
      <c r="M37" s="209"/>
      <c r="N37" s="209"/>
      <c r="O37" s="209"/>
      <c r="P37" s="194"/>
      <c r="Q37" s="194"/>
      <c r="R37" s="194"/>
      <c r="S37" s="194"/>
      <c r="T37" s="194"/>
      <c r="U37" s="194"/>
    </row>
    <row r="38" spans="1:21" ht="15.75" x14ac:dyDescent="0.25">
      <c r="A38" s="212" t="s">
        <v>43</v>
      </c>
      <c r="B38" s="213" t="s">
        <v>72</v>
      </c>
      <c r="C38" s="214"/>
      <c r="D38" s="214"/>
      <c r="E38" s="214"/>
      <c r="F38" s="214"/>
      <c r="G38" s="214" t="s">
        <v>72</v>
      </c>
      <c r="H38" s="214"/>
      <c r="I38" s="215" t="s">
        <v>72</v>
      </c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</row>
    <row r="39" spans="1:21" ht="15.75" x14ac:dyDescent="0.2">
      <c r="A39" s="375" t="s">
        <v>580</v>
      </c>
      <c r="B39" s="376"/>
      <c r="C39" s="376"/>
      <c r="D39" s="376"/>
      <c r="E39" s="376"/>
      <c r="F39" s="376"/>
      <c r="G39" s="376"/>
      <c r="H39" s="376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6"/>
      <c r="T39" s="376"/>
      <c r="U39" s="377"/>
    </row>
    <row r="40" spans="1:21" ht="52.5" customHeight="1" x14ac:dyDescent="0.25">
      <c r="A40" s="217" t="s">
        <v>312</v>
      </c>
      <c r="B40" s="218"/>
      <c r="C40" s="219"/>
      <c r="D40" s="214"/>
      <c r="E40" s="214"/>
      <c r="F40" s="214"/>
      <c r="G40" s="214"/>
      <c r="H40" s="214"/>
      <c r="I40" s="220"/>
      <c r="J40" s="216"/>
      <c r="K40" s="216"/>
      <c r="L40" s="216"/>
      <c r="M40" s="216"/>
      <c r="N40" s="216"/>
      <c r="O40" s="216"/>
      <c r="P40" s="220"/>
      <c r="Q40" s="220"/>
      <c r="R40" s="220"/>
      <c r="S40" s="220"/>
      <c r="T40" s="221"/>
      <c r="U40" s="222"/>
    </row>
    <row r="41" spans="1:21" ht="31.5" x14ac:dyDescent="0.25">
      <c r="A41" s="223" t="s">
        <v>313</v>
      </c>
      <c r="B41" s="224" t="s">
        <v>42</v>
      </c>
      <c r="C41" s="195"/>
      <c r="D41" s="195"/>
      <c r="E41" s="195"/>
      <c r="F41" s="195"/>
      <c r="G41" s="195"/>
      <c r="H41" s="195"/>
      <c r="I41" s="225">
        <v>127.61</v>
      </c>
      <c r="J41" s="196"/>
      <c r="K41" s="196"/>
      <c r="L41" s="196"/>
      <c r="M41" s="196"/>
      <c r="N41" s="196"/>
      <c r="O41" s="196"/>
      <c r="P41" s="197"/>
      <c r="Q41" s="197"/>
      <c r="R41" s="197"/>
      <c r="S41" s="197"/>
      <c r="T41" s="197"/>
      <c r="U41" s="197"/>
    </row>
    <row r="42" spans="1:21" ht="15.75" x14ac:dyDescent="0.25">
      <c r="A42" s="198" t="s">
        <v>314</v>
      </c>
      <c r="B42" s="199" t="s">
        <v>42</v>
      </c>
      <c r="C42" s="200"/>
      <c r="D42" s="200"/>
      <c r="E42" s="200"/>
      <c r="F42" s="200"/>
      <c r="G42" s="200"/>
      <c r="H42" s="200"/>
      <c r="I42" s="201">
        <v>156.41</v>
      </c>
      <c r="J42" s="202"/>
      <c r="K42" s="202"/>
      <c r="L42" s="202"/>
      <c r="M42" s="202"/>
      <c r="N42" s="202"/>
      <c r="O42" s="202"/>
      <c r="P42" s="203"/>
      <c r="Q42" s="203"/>
      <c r="R42" s="203"/>
      <c r="S42" s="203"/>
      <c r="T42" s="203"/>
      <c r="U42" s="203"/>
    </row>
    <row r="43" spans="1:21" ht="31.5" x14ac:dyDescent="0.25">
      <c r="A43" s="198" t="s">
        <v>315</v>
      </c>
      <c r="B43" s="199" t="s">
        <v>42</v>
      </c>
      <c r="C43" s="200"/>
      <c r="D43" s="200"/>
      <c r="E43" s="200"/>
      <c r="F43" s="200"/>
      <c r="G43" s="200"/>
      <c r="H43" s="200"/>
      <c r="I43" s="201">
        <v>91.18</v>
      </c>
      <c r="J43" s="202"/>
      <c r="K43" s="202"/>
      <c r="L43" s="202"/>
      <c r="M43" s="202"/>
      <c r="N43" s="202"/>
      <c r="O43" s="202"/>
      <c r="P43" s="203"/>
      <c r="Q43" s="203"/>
      <c r="R43" s="203"/>
      <c r="S43" s="203"/>
      <c r="T43" s="203"/>
      <c r="U43" s="203"/>
    </row>
    <row r="44" spans="1:21" ht="63" x14ac:dyDescent="0.25">
      <c r="A44" s="198" t="s">
        <v>316</v>
      </c>
      <c r="B44" s="199" t="s">
        <v>42</v>
      </c>
      <c r="C44" s="200"/>
      <c r="D44" s="200"/>
      <c r="E44" s="200"/>
      <c r="F44" s="200"/>
      <c r="G44" s="200"/>
      <c r="H44" s="200"/>
      <c r="I44" s="201">
        <v>85.36</v>
      </c>
      <c r="J44" s="202"/>
      <c r="K44" s="202"/>
      <c r="L44" s="202"/>
      <c r="M44" s="202"/>
      <c r="N44" s="202"/>
      <c r="O44" s="202"/>
      <c r="P44" s="203"/>
      <c r="Q44" s="203"/>
      <c r="R44" s="203"/>
      <c r="S44" s="203"/>
      <c r="T44" s="203"/>
      <c r="U44" s="203"/>
    </row>
    <row r="45" spans="1:21" ht="31.5" x14ac:dyDescent="0.25">
      <c r="A45" s="198" t="s">
        <v>317</v>
      </c>
      <c r="B45" s="199" t="s">
        <v>42</v>
      </c>
      <c r="C45" s="200"/>
      <c r="D45" s="200"/>
      <c r="E45" s="200"/>
      <c r="F45" s="200"/>
      <c r="G45" s="200"/>
      <c r="H45" s="200"/>
      <c r="I45" s="201">
        <v>114.67</v>
      </c>
      <c r="J45" s="202"/>
      <c r="K45" s="202"/>
      <c r="L45" s="202"/>
      <c r="M45" s="202"/>
      <c r="N45" s="202"/>
      <c r="O45" s="202"/>
      <c r="P45" s="203"/>
      <c r="Q45" s="203"/>
      <c r="R45" s="203"/>
      <c r="S45" s="203"/>
      <c r="T45" s="203"/>
      <c r="U45" s="203"/>
    </row>
    <row r="46" spans="1:21" ht="31.5" x14ac:dyDescent="0.25">
      <c r="A46" s="198" t="s">
        <v>318</v>
      </c>
      <c r="B46" s="199" t="s">
        <v>42</v>
      </c>
      <c r="C46" s="200"/>
      <c r="D46" s="200"/>
      <c r="E46" s="200"/>
      <c r="F46" s="200"/>
      <c r="G46" s="200"/>
      <c r="H46" s="200"/>
      <c r="I46" s="201">
        <v>91.18</v>
      </c>
      <c r="J46" s="202"/>
      <c r="K46" s="202"/>
      <c r="L46" s="202"/>
      <c r="M46" s="202"/>
      <c r="N46" s="202"/>
      <c r="O46" s="202"/>
      <c r="P46" s="203"/>
      <c r="Q46" s="203"/>
      <c r="R46" s="203"/>
      <c r="S46" s="203"/>
      <c r="T46" s="203"/>
      <c r="U46" s="203"/>
    </row>
    <row r="47" spans="1:21" ht="31.5" x14ac:dyDescent="0.25">
      <c r="A47" s="198" t="s">
        <v>319</v>
      </c>
      <c r="B47" s="199" t="s">
        <v>42</v>
      </c>
      <c r="C47" s="200"/>
      <c r="D47" s="200"/>
      <c r="E47" s="200"/>
      <c r="F47" s="200"/>
      <c r="G47" s="200"/>
      <c r="H47" s="200"/>
      <c r="I47" s="201">
        <v>126.54</v>
      </c>
      <c r="J47" s="202"/>
      <c r="K47" s="202"/>
      <c r="L47" s="202"/>
      <c r="M47" s="202"/>
      <c r="N47" s="202"/>
      <c r="O47" s="202"/>
      <c r="P47" s="203"/>
      <c r="Q47" s="203"/>
      <c r="R47" s="203"/>
      <c r="S47" s="203"/>
      <c r="T47" s="203"/>
      <c r="U47" s="203"/>
    </row>
    <row r="48" spans="1:21" ht="15.75" x14ac:dyDescent="0.25">
      <c r="A48" s="198" t="s">
        <v>320</v>
      </c>
      <c r="B48" s="199" t="s">
        <v>42</v>
      </c>
      <c r="C48" s="200"/>
      <c r="D48" s="200"/>
      <c r="E48" s="200"/>
      <c r="F48" s="200"/>
      <c r="G48" s="200"/>
      <c r="H48" s="200"/>
      <c r="I48" s="201">
        <v>23.56</v>
      </c>
      <c r="J48" s="202"/>
      <c r="K48" s="202"/>
      <c r="L48" s="202"/>
      <c r="M48" s="202"/>
      <c r="N48" s="202"/>
      <c r="O48" s="202"/>
      <c r="P48" s="203"/>
      <c r="Q48" s="203"/>
      <c r="R48" s="203"/>
      <c r="S48" s="203"/>
      <c r="T48" s="203"/>
      <c r="U48" s="203"/>
    </row>
    <row r="49" spans="1:21" ht="15.75" x14ac:dyDescent="0.25">
      <c r="A49" s="198" t="s">
        <v>321</v>
      </c>
      <c r="B49" s="199" t="s">
        <v>42</v>
      </c>
      <c r="C49" s="200"/>
      <c r="D49" s="200"/>
      <c r="E49" s="200"/>
      <c r="F49" s="200"/>
      <c r="G49" s="200"/>
      <c r="H49" s="200"/>
      <c r="I49" s="201">
        <v>75.790000000000006</v>
      </c>
      <c r="J49" s="202"/>
      <c r="K49" s="202"/>
      <c r="L49" s="202"/>
      <c r="M49" s="202"/>
      <c r="N49" s="202"/>
      <c r="O49" s="202"/>
      <c r="P49" s="203"/>
      <c r="Q49" s="203"/>
      <c r="R49" s="203"/>
      <c r="S49" s="203"/>
      <c r="T49" s="203"/>
      <c r="U49" s="203"/>
    </row>
    <row r="50" spans="1:21" ht="15.75" x14ac:dyDescent="0.25">
      <c r="A50" s="198" t="s">
        <v>322</v>
      </c>
      <c r="B50" s="199" t="s">
        <v>42</v>
      </c>
      <c r="C50" s="200"/>
      <c r="D50" s="200"/>
      <c r="E50" s="200"/>
      <c r="F50" s="200"/>
      <c r="G50" s="200"/>
      <c r="H50" s="200"/>
      <c r="I50" s="201">
        <v>74.56</v>
      </c>
      <c r="J50" s="202"/>
      <c r="K50" s="202"/>
      <c r="L50" s="202"/>
      <c r="M50" s="202"/>
      <c r="N50" s="202"/>
      <c r="O50" s="202"/>
      <c r="P50" s="203"/>
      <c r="Q50" s="203"/>
      <c r="R50" s="203"/>
      <c r="S50" s="203"/>
      <c r="T50" s="203"/>
      <c r="U50" s="203"/>
    </row>
    <row r="51" spans="1:21" ht="22.5" customHeight="1" x14ac:dyDescent="0.25">
      <c r="A51" s="198" t="s">
        <v>323</v>
      </c>
      <c r="B51" s="226" t="s">
        <v>42</v>
      </c>
      <c r="C51" s="200"/>
      <c r="D51" s="200"/>
      <c r="E51" s="200"/>
      <c r="F51" s="200"/>
      <c r="G51" s="200"/>
      <c r="H51" s="200"/>
      <c r="I51" s="201">
        <v>46.58</v>
      </c>
      <c r="J51" s="202"/>
      <c r="K51" s="202"/>
      <c r="L51" s="202"/>
      <c r="M51" s="202"/>
      <c r="N51" s="202"/>
      <c r="O51" s="202"/>
      <c r="P51" s="203"/>
      <c r="Q51" s="203"/>
      <c r="R51" s="203"/>
      <c r="S51" s="203"/>
      <c r="T51" s="203"/>
      <c r="U51" s="203"/>
    </row>
    <row r="52" spans="1:21" ht="15.75" x14ac:dyDescent="0.25">
      <c r="A52" s="198" t="s">
        <v>324</v>
      </c>
      <c r="B52" s="205" t="s">
        <v>42</v>
      </c>
      <c r="C52" s="200"/>
      <c r="D52" s="200"/>
      <c r="E52" s="200"/>
      <c r="F52" s="200"/>
      <c r="G52" s="200"/>
      <c r="H52" s="200"/>
      <c r="I52" s="201">
        <v>196.3</v>
      </c>
      <c r="J52" s="202"/>
      <c r="K52" s="202"/>
      <c r="L52" s="202"/>
      <c r="M52" s="202"/>
      <c r="N52" s="202"/>
      <c r="O52" s="202"/>
      <c r="P52" s="203"/>
      <c r="Q52" s="203"/>
      <c r="R52" s="203"/>
      <c r="S52" s="203"/>
      <c r="T52" s="203"/>
      <c r="U52" s="203"/>
    </row>
    <row r="53" spans="1:21" ht="25.5" customHeight="1" x14ac:dyDescent="0.25">
      <c r="A53" s="198" t="s">
        <v>325</v>
      </c>
      <c r="B53" s="205" t="s">
        <v>42</v>
      </c>
      <c r="C53" s="200"/>
      <c r="D53" s="200"/>
      <c r="E53" s="200"/>
      <c r="F53" s="200"/>
      <c r="G53" s="200"/>
      <c r="H53" s="200"/>
      <c r="I53" s="201">
        <v>268</v>
      </c>
      <c r="J53" s="202"/>
      <c r="K53" s="202"/>
      <c r="L53" s="202"/>
      <c r="M53" s="202"/>
      <c r="N53" s="202"/>
      <c r="O53" s="202"/>
      <c r="P53" s="203"/>
      <c r="Q53" s="203"/>
      <c r="R53" s="203"/>
      <c r="S53" s="203"/>
      <c r="T53" s="203"/>
      <c r="U53" s="203"/>
    </row>
    <row r="54" spans="1:21" ht="28.5" customHeight="1" x14ac:dyDescent="0.25">
      <c r="A54" s="198" t="s">
        <v>326</v>
      </c>
      <c r="B54" s="205" t="s">
        <v>42</v>
      </c>
      <c r="C54" s="200"/>
      <c r="D54" s="200"/>
      <c r="E54" s="200"/>
      <c r="F54" s="200"/>
      <c r="G54" s="200"/>
      <c r="H54" s="200"/>
      <c r="I54" s="201">
        <v>220.7</v>
      </c>
      <c r="J54" s="202"/>
      <c r="K54" s="202"/>
      <c r="L54" s="202"/>
      <c r="M54" s="202"/>
      <c r="N54" s="202"/>
      <c r="O54" s="202"/>
      <c r="P54" s="203"/>
      <c r="Q54" s="203"/>
      <c r="R54" s="203"/>
      <c r="S54" s="203"/>
      <c r="T54" s="203"/>
      <c r="U54" s="203"/>
    </row>
    <row r="55" spans="1:21" ht="15.75" x14ac:dyDescent="0.25">
      <c r="A55" s="198" t="s">
        <v>327</v>
      </c>
      <c r="B55" s="199" t="s">
        <v>42</v>
      </c>
      <c r="C55" s="200"/>
      <c r="D55" s="200"/>
      <c r="E55" s="200"/>
      <c r="F55" s="200"/>
      <c r="G55" s="200"/>
      <c r="H55" s="200"/>
      <c r="I55" s="201">
        <v>155.75</v>
      </c>
      <c r="J55" s="202"/>
      <c r="K55" s="202"/>
      <c r="L55" s="202"/>
      <c r="M55" s="202"/>
      <c r="N55" s="202"/>
      <c r="O55" s="202"/>
      <c r="P55" s="203"/>
      <c r="Q55" s="203"/>
      <c r="R55" s="203"/>
      <c r="S55" s="203"/>
      <c r="T55" s="203"/>
      <c r="U55" s="203"/>
    </row>
    <row r="56" spans="1:21" ht="15.75" x14ac:dyDescent="0.25">
      <c r="A56" s="198" t="s">
        <v>328</v>
      </c>
      <c r="B56" s="199" t="s">
        <v>42</v>
      </c>
      <c r="C56" s="200"/>
      <c r="D56" s="200"/>
      <c r="E56" s="200"/>
      <c r="F56" s="200"/>
      <c r="G56" s="200"/>
      <c r="H56" s="200"/>
      <c r="I56" s="201">
        <v>53.63</v>
      </c>
      <c r="J56" s="202"/>
      <c r="K56" s="202"/>
      <c r="L56" s="202"/>
      <c r="M56" s="202"/>
      <c r="N56" s="202"/>
      <c r="O56" s="202"/>
      <c r="P56" s="203"/>
      <c r="Q56" s="203"/>
      <c r="R56" s="203"/>
      <c r="S56" s="203"/>
      <c r="T56" s="203"/>
      <c r="U56" s="203"/>
    </row>
    <row r="57" spans="1:21" ht="15.75" x14ac:dyDescent="0.25">
      <c r="A57" s="198" t="s">
        <v>329</v>
      </c>
      <c r="B57" s="199" t="s">
        <v>42</v>
      </c>
      <c r="C57" s="200"/>
      <c r="D57" s="200"/>
      <c r="E57" s="200"/>
      <c r="F57" s="200"/>
      <c r="G57" s="200"/>
      <c r="H57" s="200"/>
      <c r="I57" s="201">
        <v>180.15</v>
      </c>
      <c r="J57" s="202"/>
      <c r="K57" s="202"/>
      <c r="L57" s="202"/>
      <c r="M57" s="202"/>
      <c r="N57" s="202"/>
      <c r="O57" s="202"/>
      <c r="P57" s="203"/>
      <c r="Q57" s="203"/>
      <c r="R57" s="203"/>
      <c r="S57" s="203"/>
      <c r="T57" s="203"/>
      <c r="U57" s="203"/>
    </row>
    <row r="58" spans="1:21" ht="15.75" x14ac:dyDescent="0.25">
      <c r="A58" s="198" t="s">
        <v>330</v>
      </c>
      <c r="B58" s="199" t="s">
        <v>42</v>
      </c>
      <c r="C58" s="200"/>
      <c r="D58" s="200"/>
      <c r="E58" s="200"/>
      <c r="F58" s="200"/>
      <c r="G58" s="200"/>
      <c r="H58" s="200"/>
      <c r="I58" s="201">
        <v>164.23</v>
      </c>
      <c r="J58" s="202"/>
      <c r="K58" s="202"/>
      <c r="L58" s="202"/>
      <c r="M58" s="202"/>
      <c r="N58" s="202"/>
      <c r="O58" s="202"/>
      <c r="P58" s="203"/>
      <c r="Q58" s="203"/>
      <c r="R58" s="203"/>
      <c r="S58" s="203"/>
      <c r="T58" s="203"/>
      <c r="U58" s="203"/>
    </row>
    <row r="59" spans="1:21" ht="15.75" x14ac:dyDescent="0.25">
      <c r="A59" s="198" t="s">
        <v>331</v>
      </c>
      <c r="B59" s="199" t="s">
        <v>42</v>
      </c>
      <c r="C59" s="200"/>
      <c r="D59" s="200"/>
      <c r="E59" s="200"/>
      <c r="F59" s="200"/>
      <c r="G59" s="200"/>
      <c r="H59" s="200"/>
      <c r="I59" s="201">
        <v>104.62</v>
      </c>
      <c r="J59" s="202"/>
      <c r="K59" s="202"/>
      <c r="L59" s="202"/>
      <c r="M59" s="202"/>
      <c r="N59" s="202"/>
      <c r="O59" s="202"/>
      <c r="P59" s="203"/>
      <c r="Q59" s="203"/>
      <c r="R59" s="203"/>
      <c r="S59" s="203"/>
      <c r="T59" s="203"/>
      <c r="U59" s="203"/>
    </row>
    <row r="60" spans="1:21" ht="31.5" x14ac:dyDescent="0.25">
      <c r="A60" s="198" t="s">
        <v>332</v>
      </c>
      <c r="B60" s="199" t="s">
        <v>42</v>
      </c>
      <c r="C60" s="200"/>
      <c r="D60" s="200"/>
      <c r="E60" s="200"/>
      <c r="F60" s="200"/>
      <c r="G60" s="200"/>
      <c r="H60" s="200"/>
      <c r="I60" s="201">
        <v>106.36</v>
      </c>
      <c r="J60" s="202"/>
      <c r="K60" s="202"/>
      <c r="L60" s="202"/>
      <c r="M60" s="202"/>
      <c r="N60" s="202"/>
      <c r="O60" s="202"/>
      <c r="P60" s="203"/>
      <c r="Q60" s="203"/>
      <c r="R60" s="203"/>
      <c r="S60" s="203"/>
      <c r="T60" s="203"/>
      <c r="U60" s="203"/>
    </row>
    <row r="61" spans="1:21" ht="31.5" x14ac:dyDescent="0.25">
      <c r="A61" s="198" t="s">
        <v>333</v>
      </c>
      <c r="B61" s="199" t="s">
        <v>42</v>
      </c>
      <c r="C61" s="200"/>
      <c r="D61" s="200"/>
      <c r="E61" s="200"/>
      <c r="F61" s="200"/>
      <c r="G61" s="200"/>
      <c r="H61" s="200"/>
      <c r="I61" s="201">
        <v>2.67</v>
      </c>
      <c r="J61" s="202"/>
      <c r="K61" s="202"/>
      <c r="L61" s="202"/>
      <c r="M61" s="202"/>
      <c r="N61" s="202"/>
      <c r="O61" s="202"/>
      <c r="P61" s="203"/>
      <c r="Q61" s="203"/>
      <c r="R61" s="203"/>
      <c r="S61" s="203"/>
      <c r="T61" s="203"/>
      <c r="U61" s="203"/>
    </row>
    <row r="62" spans="1:21" ht="15.75" x14ac:dyDescent="0.25">
      <c r="A62" s="198" t="s">
        <v>334</v>
      </c>
      <c r="B62" s="199" t="s">
        <v>42</v>
      </c>
      <c r="C62" s="200"/>
      <c r="D62" s="200"/>
      <c r="E62" s="200"/>
      <c r="F62" s="200"/>
      <c r="G62" s="200"/>
      <c r="H62" s="200"/>
      <c r="I62" s="201">
        <v>148.66999999999999</v>
      </c>
      <c r="J62" s="202"/>
      <c r="K62" s="202"/>
      <c r="L62" s="202"/>
      <c r="M62" s="202"/>
      <c r="N62" s="202"/>
      <c r="O62" s="202"/>
      <c r="P62" s="203"/>
      <c r="Q62" s="203"/>
      <c r="R62" s="203"/>
      <c r="S62" s="203"/>
      <c r="T62" s="203"/>
      <c r="U62" s="203"/>
    </row>
    <row r="63" spans="1:21" ht="15.75" x14ac:dyDescent="0.25">
      <c r="A63" s="198" t="s">
        <v>335</v>
      </c>
      <c r="B63" s="199" t="s">
        <v>42</v>
      </c>
      <c r="C63" s="200"/>
      <c r="D63" s="200"/>
      <c r="E63" s="200"/>
      <c r="F63" s="200"/>
      <c r="G63" s="200"/>
      <c r="H63" s="200"/>
      <c r="I63" s="201">
        <v>155.18</v>
      </c>
      <c r="J63" s="202"/>
      <c r="K63" s="202"/>
      <c r="L63" s="202"/>
      <c r="M63" s="202"/>
      <c r="N63" s="202"/>
      <c r="O63" s="202"/>
      <c r="P63" s="203"/>
      <c r="Q63" s="203"/>
      <c r="R63" s="203"/>
      <c r="S63" s="203"/>
      <c r="T63" s="203"/>
      <c r="U63" s="203"/>
    </row>
    <row r="64" spans="1:21" ht="15.75" x14ac:dyDescent="0.25">
      <c r="A64" s="198" t="s">
        <v>336</v>
      </c>
      <c r="B64" s="199" t="s">
        <v>42</v>
      </c>
      <c r="C64" s="200"/>
      <c r="D64" s="200"/>
      <c r="E64" s="200"/>
      <c r="F64" s="200"/>
      <c r="G64" s="200"/>
      <c r="H64" s="200"/>
      <c r="I64" s="201">
        <v>187.9</v>
      </c>
      <c r="J64" s="202"/>
      <c r="K64" s="202"/>
      <c r="L64" s="202"/>
      <c r="M64" s="202"/>
      <c r="N64" s="202"/>
      <c r="O64" s="202"/>
      <c r="P64" s="203"/>
      <c r="Q64" s="203"/>
      <c r="R64" s="203"/>
      <c r="S64" s="203"/>
      <c r="T64" s="203"/>
      <c r="U64" s="203"/>
    </row>
    <row r="65" spans="1:21" ht="15.75" x14ac:dyDescent="0.25">
      <c r="A65" s="198" t="s">
        <v>337</v>
      </c>
      <c r="B65" s="199" t="s">
        <v>42</v>
      </c>
      <c r="C65" s="200"/>
      <c r="D65" s="200"/>
      <c r="E65" s="200"/>
      <c r="F65" s="200"/>
      <c r="G65" s="200"/>
      <c r="H65" s="200"/>
      <c r="I65" s="201">
        <v>64.45</v>
      </c>
      <c r="J65" s="202"/>
      <c r="K65" s="202"/>
      <c r="L65" s="202"/>
      <c r="M65" s="202"/>
      <c r="N65" s="202"/>
      <c r="O65" s="202"/>
      <c r="P65" s="203"/>
      <c r="Q65" s="203"/>
      <c r="R65" s="203"/>
      <c r="S65" s="203"/>
      <c r="T65" s="203"/>
      <c r="U65" s="203"/>
    </row>
    <row r="66" spans="1:21" ht="31.5" x14ac:dyDescent="0.25">
      <c r="A66" s="198" t="s">
        <v>338</v>
      </c>
      <c r="B66" s="199" t="s">
        <v>566</v>
      </c>
      <c r="C66" s="200"/>
      <c r="D66" s="200"/>
      <c r="E66" s="200"/>
      <c r="F66" s="200"/>
      <c r="G66" s="200"/>
      <c r="H66" s="200"/>
      <c r="I66" s="201">
        <v>15.85</v>
      </c>
      <c r="J66" s="202"/>
      <c r="K66" s="202"/>
      <c r="L66" s="202"/>
      <c r="M66" s="202"/>
      <c r="N66" s="202"/>
      <c r="O66" s="202"/>
      <c r="P66" s="203"/>
      <c r="Q66" s="203"/>
      <c r="R66" s="203"/>
      <c r="S66" s="203"/>
      <c r="T66" s="203"/>
      <c r="U66" s="203"/>
    </row>
    <row r="67" spans="1:21" ht="31.5" x14ac:dyDescent="0.25">
      <c r="A67" s="198" t="s">
        <v>339</v>
      </c>
      <c r="B67" s="199" t="s">
        <v>566</v>
      </c>
      <c r="C67" s="200"/>
      <c r="D67" s="200"/>
      <c r="E67" s="200"/>
      <c r="F67" s="200"/>
      <c r="G67" s="200"/>
      <c r="H67" s="200"/>
      <c r="I67" s="201">
        <v>12.45</v>
      </c>
      <c r="J67" s="202"/>
      <c r="K67" s="202"/>
      <c r="L67" s="202"/>
      <c r="M67" s="202"/>
      <c r="N67" s="202"/>
      <c r="O67" s="202"/>
      <c r="P67" s="203"/>
      <c r="Q67" s="203"/>
      <c r="R67" s="203"/>
      <c r="S67" s="203"/>
      <c r="T67" s="203"/>
      <c r="U67" s="203"/>
    </row>
    <row r="68" spans="1:21" ht="15.75" x14ac:dyDescent="0.25">
      <c r="A68" s="198" t="s">
        <v>340</v>
      </c>
      <c r="B68" s="199" t="s">
        <v>42</v>
      </c>
      <c r="C68" s="200"/>
      <c r="D68" s="200"/>
      <c r="E68" s="200"/>
      <c r="F68" s="200"/>
      <c r="G68" s="200"/>
      <c r="H68" s="200"/>
      <c r="I68" s="201">
        <v>42.7</v>
      </c>
      <c r="J68" s="202"/>
      <c r="K68" s="202"/>
      <c r="L68" s="202"/>
      <c r="M68" s="202"/>
      <c r="N68" s="202"/>
      <c r="O68" s="202"/>
      <c r="P68" s="203"/>
      <c r="Q68" s="203"/>
      <c r="R68" s="203"/>
      <c r="S68" s="203"/>
      <c r="T68" s="203"/>
      <c r="U68" s="203"/>
    </row>
    <row r="69" spans="1:21" ht="15.75" x14ac:dyDescent="0.25">
      <c r="A69" s="198" t="s">
        <v>341</v>
      </c>
      <c r="B69" s="199" t="s">
        <v>42</v>
      </c>
      <c r="C69" s="200"/>
      <c r="D69" s="200"/>
      <c r="E69" s="200"/>
      <c r="F69" s="200"/>
      <c r="G69" s="200"/>
      <c r="H69" s="200"/>
      <c r="I69" s="201">
        <v>42.7</v>
      </c>
      <c r="J69" s="202"/>
      <c r="K69" s="202"/>
      <c r="L69" s="202"/>
      <c r="M69" s="202"/>
      <c r="N69" s="202"/>
      <c r="O69" s="202"/>
      <c r="P69" s="203"/>
      <c r="Q69" s="203"/>
      <c r="R69" s="203"/>
      <c r="S69" s="203"/>
      <c r="T69" s="203"/>
      <c r="U69" s="203"/>
    </row>
    <row r="70" spans="1:21" ht="15.75" x14ac:dyDescent="0.25">
      <c r="A70" s="198" t="s">
        <v>342</v>
      </c>
      <c r="B70" s="199" t="s">
        <v>42</v>
      </c>
      <c r="C70" s="200"/>
      <c r="D70" s="200"/>
      <c r="E70" s="200"/>
      <c r="F70" s="200"/>
      <c r="G70" s="200"/>
      <c r="H70" s="200"/>
      <c r="I70" s="201">
        <v>42.7</v>
      </c>
      <c r="J70" s="202"/>
      <c r="K70" s="202"/>
      <c r="L70" s="202"/>
      <c r="M70" s="202"/>
      <c r="N70" s="202"/>
      <c r="O70" s="202"/>
      <c r="P70" s="203"/>
      <c r="Q70" s="203"/>
      <c r="R70" s="203"/>
      <c r="S70" s="203"/>
      <c r="T70" s="203"/>
      <c r="U70" s="203"/>
    </row>
    <row r="71" spans="1:21" ht="15.75" x14ac:dyDescent="0.25">
      <c r="A71" s="198" t="s">
        <v>343</v>
      </c>
      <c r="B71" s="199" t="s">
        <v>42</v>
      </c>
      <c r="C71" s="200"/>
      <c r="D71" s="200"/>
      <c r="E71" s="200"/>
      <c r="F71" s="200"/>
      <c r="G71" s="200"/>
      <c r="H71" s="200"/>
      <c r="I71" s="201">
        <v>14.39</v>
      </c>
      <c r="J71" s="202"/>
      <c r="K71" s="202"/>
      <c r="L71" s="202"/>
      <c r="M71" s="202"/>
      <c r="N71" s="202"/>
      <c r="O71" s="202"/>
      <c r="P71" s="203"/>
      <c r="Q71" s="203"/>
      <c r="R71" s="203"/>
      <c r="S71" s="203"/>
      <c r="T71" s="203"/>
      <c r="U71" s="203"/>
    </row>
    <row r="72" spans="1:21" ht="31.5" x14ac:dyDescent="0.25">
      <c r="A72" s="198" t="s">
        <v>344</v>
      </c>
      <c r="B72" s="199" t="s">
        <v>42</v>
      </c>
      <c r="C72" s="200"/>
      <c r="D72" s="200"/>
      <c r="E72" s="200"/>
      <c r="F72" s="200"/>
      <c r="G72" s="200"/>
      <c r="H72" s="200"/>
      <c r="I72" s="201">
        <v>44.2</v>
      </c>
      <c r="J72" s="202"/>
      <c r="K72" s="202"/>
      <c r="L72" s="202"/>
      <c r="M72" s="202"/>
      <c r="N72" s="202"/>
      <c r="O72" s="202"/>
      <c r="P72" s="203"/>
      <c r="Q72" s="203"/>
      <c r="R72" s="203"/>
      <c r="S72" s="203"/>
      <c r="T72" s="203"/>
      <c r="U72" s="203"/>
    </row>
    <row r="73" spans="1:21" ht="54" customHeight="1" x14ac:dyDescent="0.25">
      <c r="A73" s="198" t="s">
        <v>345</v>
      </c>
      <c r="B73" s="199" t="s">
        <v>42</v>
      </c>
      <c r="C73" s="200"/>
      <c r="D73" s="200"/>
      <c r="E73" s="200"/>
      <c r="F73" s="200"/>
      <c r="G73" s="200"/>
      <c r="H73" s="200"/>
      <c r="I73" s="201">
        <v>43.3</v>
      </c>
      <c r="J73" s="202"/>
      <c r="K73" s="202"/>
      <c r="L73" s="202"/>
      <c r="M73" s="202"/>
      <c r="N73" s="202"/>
      <c r="O73" s="202"/>
      <c r="P73" s="203"/>
      <c r="Q73" s="203"/>
      <c r="R73" s="203"/>
      <c r="S73" s="203"/>
      <c r="T73" s="203"/>
      <c r="U73" s="203"/>
    </row>
    <row r="74" spans="1:21" ht="81" customHeight="1" x14ac:dyDescent="0.25">
      <c r="A74" s="198" t="s">
        <v>346</v>
      </c>
      <c r="B74" s="205" t="s">
        <v>42</v>
      </c>
      <c r="C74" s="200"/>
      <c r="D74" s="200"/>
      <c r="E74" s="200"/>
      <c r="F74" s="200"/>
      <c r="G74" s="200"/>
      <c r="H74" s="200"/>
      <c r="I74" s="201">
        <v>38.64</v>
      </c>
      <c r="J74" s="202"/>
      <c r="K74" s="202"/>
      <c r="L74" s="202"/>
      <c r="M74" s="202"/>
      <c r="N74" s="202"/>
      <c r="O74" s="202"/>
      <c r="P74" s="203"/>
      <c r="Q74" s="203"/>
      <c r="R74" s="203"/>
      <c r="S74" s="203"/>
      <c r="T74" s="203"/>
      <c r="U74" s="203"/>
    </row>
    <row r="75" spans="1:21" ht="15.75" x14ac:dyDescent="0.25">
      <c r="A75" s="198" t="s">
        <v>347</v>
      </c>
      <c r="B75" s="205" t="s">
        <v>42</v>
      </c>
      <c r="C75" s="200"/>
      <c r="D75" s="200"/>
      <c r="E75" s="200"/>
      <c r="F75" s="200"/>
      <c r="G75" s="200"/>
      <c r="H75" s="200"/>
      <c r="I75" s="201">
        <v>35.06</v>
      </c>
      <c r="J75" s="202"/>
      <c r="K75" s="202"/>
      <c r="L75" s="202"/>
      <c r="M75" s="202"/>
      <c r="N75" s="202"/>
      <c r="O75" s="202"/>
      <c r="P75" s="203"/>
      <c r="Q75" s="203"/>
      <c r="R75" s="203"/>
      <c r="S75" s="203"/>
      <c r="T75" s="203"/>
      <c r="U75" s="203"/>
    </row>
    <row r="76" spans="1:21" ht="15.75" x14ac:dyDescent="0.25">
      <c r="A76" s="198" t="s">
        <v>348</v>
      </c>
      <c r="B76" s="205" t="s">
        <v>42</v>
      </c>
      <c r="C76" s="200"/>
      <c r="D76" s="200"/>
      <c r="E76" s="200"/>
      <c r="F76" s="200"/>
      <c r="G76" s="200"/>
      <c r="H76" s="200"/>
      <c r="I76" s="201">
        <v>36.1</v>
      </c>
      <c r="J76" s="202"/>
      <c r="K76" s="202"/>
      <c r="L76" s="202"/>
      <c r="M76" s="202"/>
      <c r="N76" s="202"/>
      <c r="O76" s="202"/>
      <c r="P76" s="203"/>
      <c r="Q76" s="203"/>
      <c r="R76" s="203"/>
      <c r="S76" s="203"/>
      <c r="T76" s="203"/>
      <c r="U76" s="203"/>
    </row>
    <row r="77" spans="1:21" ht="15.75" x14ac:dyDescent="0.25">
      <c r="A77" s="198" t="s">
        <v>349</v>
      </c>
      <c r="B77" s="205" t="s">
        <v>42</v>
      </c>
      <c r="C77" s="200"/>
      <c r="D77" s="200"/>
      <c r="E77" s="200"/>
      <c r="F77" s="200"/>
      <c r="G77" s="200"/>
      <c r="H77" s="200"/>
      <c r="I77" s="201">
        <v>92.03</v>
      </c>
      <c r="J77" s="202"/>
      <c r="K77" s="202"/>
      <c r="L77" s="202"/>
      <c r="M77" s="202"/>
      <c r="N77" s="202"/>
      <c r="O77" s="202"/>
      <c r="P77" s="203"/>
      <c r="Q77" s="203"/>
      <c r="R77" s="203"/>
      <c r="S77" s="203"/>
      <c r="T77" s="203"/>
      <c r="U77" s="203"/>
    </row>
    <row r="78" spans="1:21" ht="15.75" x14ac:dyDescent="0.25">
      <c r="A78" s="198" t="s">
        <v>350</v>
      </c>
      <c r="B78" s="205" t="s">
        <v>42</v>
      </c>
      <c r="C78" s="200"/>
      <c r="D78" s="200"/>
      <c r="E78" s="200"/>
      <c r="F78" s="200"/>
      <c r="G78" s="200"/>
      <c r="H78" s="200"/>
      <c r="I78" s="201">
        <v>60.29</v>
      </c>
      <c r="J78" s="202"/>
      <c r="K78" s="202"/>
      <c r="L78" s="202"/>
      <c r="M78" s="202"/>
      <c r="N78" s="202"/>
      <c r="O78" s="202"/>
      <c r="P78" s="203"/>
      <c r="Q78" s="203"/>
      <c r="R78" s="203"/>
      <c r="S78" s="203"/>
      <c r="T78" s="203"/>
      <c r="U78" s="203"/>
    </row>
    <row r="79" spans="1:21" ht="15.75" x14ac:dyDescent="0.25">
      <c r="A79" s="198" t="s">
        <v>351</v>
      </c>
      <c r="B79" s="205" t="s">
        <v>42</v>
      </c>
      <c r="C79" s="200"/>
      <c r="D79" s="200"/>
      <c r="E79" s="200"/>
      <c r="F79" s="200"/>
      <c r="G79" s="200"/>
      <c r="H79" s="200"/>
      <c r="I79" s="201">
        <v>23.54</v>
      </c>
      <c r="J79" s="202"/>
      <c r="K79" s="202"/>
      <c r="L79" s="202"/>
      <c r="M79" s="202"/>
      <c r="N79" s="202"/>
      <c r="O79" s="202"/>
      <c r="P79" s="203"/>
      <c r="Q79" s="203"/>
      <c r="R79" s="203"/>
      <c r="S79" s="203"/>
      <c r="T79" s="203"/>
      <c r="U79" s="203"/>
    </row>
    <row r="80" spans="1:21" ht="15.75" x14ac:dyDescent="0.25">
      <c r="A80" s="198" t="s">
        <v>352</v>
      </c>
      <c r="B80" s="199" t="s">
        <v>42</v>
      </c>
      <c r="C80" s="200"/>
      <c r="D80" s="200"/>
      <c r="E80" s="200"/>
      <c r="F80" s="200"/>
      <c r="G80" s="200"/>
      <c r="H80" s="200"/>
      <c r="I80" s="201">
        <v>86.26</v>
      </c>
      <c r="J80" s="202"/>
      <c r="K80" s="202"/>
      <c r="L80" s="202"/>
      <c r="M80" s="202"/>
      <c r="N80" s="202"/>
      <c r="O80" s="202"/>
      <c r="P80" s="203"/>
      <c r="Q80" s="203"/>
      <c r="R80" s="203"/>
      <c r="S80" s="203"/>
      <c r="T80" s="203"/>
      <c r="U80" s="203"/>
    </row>
    <row r="81" spans="1:21" ht="15.75" x14ac:dyDescent="0.25">
      <c r="A81" s="198" t="s">
        <v>353</v>
      </c>
      <c r="B81" s="205" t="s">
        <v>42</v>
      </c>
      <c r="C81" s="200"/>
      <c r="D81" s="200"/>
      <c r="E81" s="200"/>
      <c r="F81" s="200"/>
      <c r="G81" s="200"/>
      <c r="H81" s="200"/>
      <c r="I81" s="201">
        <v>173.67</v>
      </c>
      <c r="J81" s="202"/>
      <c r="K81" s="202"/>
      <c r="L81" s="202"/>
      <c r="M81" s="202"/>
      <c r="N81" s="202"/>
      <c r="O81" s="202"/>
      <c r="P81" s="203"/>
      <c r="Q81" s="203"/>
      <c r="R81" s="203"/>
      <c r="S81" s="203"/>
      <c r="T81" s="203"/>
      <c r="U81" s="203"/>
    </row>
    <row r="82" spans="1:21" ht="15.75" x14ac:dyDescent="0.25">
      <c r="A82" s="198" t="s">
        <v>354</v>
      </c>
      <c r="B82" s="205" t="s">
        <v>42</v>
      </c>
      <c r="C82" s="200"/>
      <c r="D82" s="200"/>
      <c r="E82" s="200"/>
      <c r="F82" s="200"/>
      <c r="G82" s="200"/>
      <c r="H82" s="200"/>
      <c r="I82" s="201">
        <v>74.099999999999994</v>
      </c>
      <c r="J82" s="202"/>
      <c r="K82" s="202"/>
      <c r="L82" s="202"/>
      <c r="M82" s="202"/>
      <c r="N82" s="202"/>
      <c r="O82" s="202"/>
      <c r="P82" s="203"/>
      <c r="Q82" s="203"/>
      <c r="R82" s="203"/>
      <c r="S82" s="203"/>
      <c r="T82" s="203"/>
      <c r="U82" s="203"/>
    </row>
    <row r="83" spans="1:21" ht="31.5" customHeight="1" x14ac:dyDescent="0.25">
      <c r="A83" s="198" t="s">
        <v>355</v>
      </c>
      <c r="B83" s="205" t="s">
        <v>42</v>
      </c>
      <c r="C83" s="205"/>
      <c r="D83" s="205"/>
      <c r="E83" s="205"/>
      <c r="F83" s="205"/>
      <c r="G83" s="205"/>
      <c r="H83" s="205"/>
      <c r="I83" s="205">
        <v>110.05</v>
      </c>
      <c r="J83" s="202"/>
      <c r="K83" s="202"/>
      <c r="L83" s="202"/>
      <c r="M83" s="202"/>
      <c r="N83" s="202"/>
      <c r="O83" s="202"/>
      <c r="P83" s="203"/>
      <c r="Q83" s="203"/>
      <c r="R83" s="203"/>
      <c r="S83" s="203"/>
      <c r="T83" s="203"/>
      <c r="U83" s="203"/>
    </row>
    <row r="84" spans="1:21" ht="15.75" x14ac:dyDescent="0.25">
      <c r="A84" s="198" t="s">
        <v>356</v>
      </c>
      <c r="B84" s="199" t="s">
        <v>42</v>
      </c>
      <c r="C84" s="200"/>
      <c r="D84" s="200"/>
      <c r="E84" s="200"/>
      <c r="F84" s="200"/>
      <c r="G84" s="200"/>
      <c r="H84" s="200"/>
      <c r="I84" s="201">
        <v>103.16</v>
      </c>
      <c r="J84" s="202"/>
      <c r="K84" s="202"/>
      <c r="L84" s="202"/>
      <c r="M84" s="202"/>
      <c r="N84" s="202"/>
      <c r="O84" s="202"/>
      <c r="P84" s="203"/>
      <c r="Q84" s="203"/>
      <c r="R84" s="203"/>
      <c r="S84" s="203"/>
      <c r="T84" s="203"/>
      <c r="U84" s="203"/>
    </row>
    <row r="85" spans="1:21" ht="31.5" x14ac:dyDescent="0.25">
      <c r="A85" s="198" t="s">
        <v>357</v>
      </c>
      <c r="B85" s="199" t="s">
        <v>42</v>
      </c>
      <c r="C85" s="200"/>
      <c r="D85" s="200"/>
      <c r="E85" s="200"/>
      <c r="F85" s="200"/>
      <c r="G85" s="200"/>
      <c r="H85" s="200"/>
      <c r="I85" s="201">
        <v>35.49</v>
      </c>
      <c r="J85" s="202"/>
      <c r="K85" s="202"/>
      <c r="L85" s="202"/>
      <c r="M85" s="202"/>
      <c r="N85" s="202"/>
      <c r="O85" s="202"/>
      <c r="P85" s="203"/>
      <c r="Q85" s="203"/>
      <c r="R85" s="203"/>
      <c r="S85" s="203"/>
      <c r="T85" s="203"/>
      <c r="U85" s="203"/>
    </row>
    <row r="86" spans="1:21" ht="15.75" x14ac:dyDescent="0.25">
      <c r="A86" s="198" t="s">
        <v>358</v>
      </c>
      <c r="B86" s="199" t="s">
        <v>42</v>
      </c>
      <c r="C86" s="200"/>
      <c r="D86" s="200"/>
      <c r="E86" s="200"/>
      <c r="F86" s="200"/>
      <c r="G86" s="200"/>
      <c r="H86" s="200"/>
      <c r="I86" s="201">
        <v>29.63</v>
      </c>
      <c r="J86" s="202"/>
      <c r="K86" s="202"/>
      <c r="L86" s="202"/>
      <c r="M86" s="202"/>
      <c r="N86" s="202"/>
      <c r="O86" s="202"/>
      <c r="P86" s="203"/>
      <c r="Q86" s="203"/>
      <c r="R86" s="203"/>
      <c r="S86" s="203"/>
      <c r="T86" s="203"/>
      <c r="U86" s="203"/>
    </row>
    <row r="87" spans="1:21" ht="15.75" x14ac:dyDescent="0.25">
      <c r="A87" s="198" t="s">
        <v>359</v>
      </c>
      <c r="B87" s="199" t="s">
        <v>42</v>
      </c>
      <c r="C87" s="200"/>
      <c r="D87" s="200"/>
      <c r="E87" s="200"/>
      <c r="F87" s="200"/>
      <c r="G87" s="200"/>
      <c r="H87" s="200"/>
      <c r="I87" s="201">
        <v>91.52</v>
      </c>
      <c r="J87" s="202"/>
      <c r="K87" s="202"/>
      <c r="L87" s="202"/>
      <c r="M87" s="202"/>
      <c r="N87" s="202"/>
      <c r="O87" s="202"/>
      <c r="P87" s="203"/>
      <c r="Q87" s="203"/>
      <c r="R87" s="203"/>
      <c r="S87" s="203"/>
      <c r="T87" s="203"/>
      <c r="U87" s="203"/>
    </row>
    <row r="88" spans="1:21" ht="15.75" x14ac:dyDescent="0.25">
      <c r="A88" s="198" t="s">
        <v>360</v>
      </c>
      <c r="B88" s="199" t="s">
        <v>42</v>
      </c>
      <c r="C88" s="200"/>
      <c r="D88" s="200"/>
      <c r="E88" s="200"/>
      <c r="F88" s="200"/>
      <c r="G88" s="200"/>
      <c r="H88" s="200"/>
      <c r="I88" s="201">
        <v>4.29</v>
      </c>
      <c r="J88" s="202"/>
      <c r="K88" s="202"/>
      <c r="L88" s="202"/>
      <c r="M88" s="202"/>
      <c r="N88" s="202"/>
      <c r="O88" s="202"/>
      <c r="P88" s="203"/>
      <c r="Q88" s="203"/>
      <c r="R88" s="203"/>
      <c r="S88" s="203"/>
      <c r="T88" s="203"/>
      <c r="U88" s="203"/>
    </row>
    <row r="89" spans="1:21" ht="15.75" x14ac:dyDescent="0.25">
      <c r="A89" s="198" t="s">
        <v>361</v>
      </c>
      <c r="B89" s="199" t="s">
        <v>42</v>
      </c>
      <c r="C89" s="200"/>
      <c r="D89" s="200"/>
      <c r="E89" s="200"/>
      <c r="F89" s="200"/>
      <c r="G89" s="200"/>
      <c r="H89" s="200"/>
      <c r="I89" s="201">
        <v>18.84</v>
      </c>
      <c r="J89" s="202"/>
      <c r="K89" s="202"/>
      <c r="L89" s="202"/>
      <c r="M89" s="202"/>
      <c r="N89" s="202"/>
      <c r="O89" s="202"/>
      <c r="P89" s="203"/>
      <c r="Q89" s="203"/>
      <c r="R89" s="203"/>
      <c r="S89" s="203"/>
      <c r="T89" s="203"/>
      <c r="U89" s="203"/>
    </row>
    <row r="90" spans="1:21" ht="15.75" x14ac:dyDescent="0.25">
      <c r="A90" s="198" t="s">
        <v>362</v>
      </c>
      <c r="B90" s="199" t="s">
        <v>42</v>
      </c>
      <c r="C90" s="200"/>
      <c r="D90" s="200"/>
      <c r="E90" s="200"/>
      <c r="F90" s="200"/>
      <c r="G90" s="200"/>
      <c r="H90" s="200"/>
      <c r="I90" s="201">
        <v>120.3</v>
      </c>
      <c r="J90" s="202"/>
      <c r="K90" s="202"/>
      <c r="L90" s="202"/>
      <c r="M90" s="202"/>
      <c r="N90" s="202"/>
      <c r="O90" s="202"/>
      <c r="P90" s="203"/>
      <c r="Q90" s="203"/>
      <c r="R90" s="203"/>
      <c r="S90" s="203"/>
      <c r="T90" s="203"/>
      <c r="U90" s="203"/>
    </row>
    <row r="91" spans="1:21" ht="15.75" x14ac:dyDescent="0.25">
      <c r="A91" s="198" t="s">
        <v>363</v>
      </c>
      <c r="B91" s="199" t="s">
        <v>42</v>
      </c>
      <c r="C91" s="200"/>
      <c r="D91" s="200"/>
      <c r="E91" s="200"/>
      <c r="F91" s="200"/>
      <c r="G91" s="200"/>
      <c r="H91" s="200"/>
      <c r="I91" s="201">
        <v>75.62</v>
      </c>
      <c r="J91" s="202"/>
      <c r="K91" s="202"/>
      <c r="L91" s="202"/>
      <c r="M91" s="202"/>
      <c r="N91" s="202"/>
      <c r="O91" s="202"/>
      <c r="P91" s="203"/>
      <c r="Q91" s="203"/>
      <c r="R91" s="203"/>
      <c r="S91" s="203"/>
      <c r="T91" s="203"/>
      <c r="U91" s="203"/>
    </row>
    <row r="92" spans="1:21" ht="15.75" x14ac:dyDescent="0.25">
      <c r="A92" s="198" t="s">
        <v>364</v>
      </c>
      <c r="B92" s="199" t="s">
        <v>42</v>
      </c>
      <c r="C92" s="200"/>
      <c r="D92" s="200"/>
      <c r="E92" s="200"/>
      <c r="F92" s="200"/>
      <c r="G92" s="200"/>
      <c r="H92" s="200"/>
      <c r="I92" s="201">
        <v>8.6</v>
      </c>
      <c r="J92" s="202"/>
      <c r="K92" s="202"/>
      <c r="L92" s="202"/>
      <c r="M92" s="202"/>
      <c r="N92" s="202"/>
      <c r="O92" s="202"/>
      <c r="P92" s="203"/>
      <c r="Q92" s="203"/>
      <c r="R92" s="203"/>
      <c r="S92" s="203"/>
      <c r="T92" s="203"/>
      <c r="U92" s="203"/>
    </row>
    <row r="93" spans="1:21" ht="15.75" x14ac:dyDescent="0.25">
      <c r="A93" s="198" t="s">
        <v>365</v>
      </c>
      <c r="B93" s="199" t="s">
        <v>42</v>
      </c>
      <c r="C93" s="200"/>
      <c r="D93" s="200"/>
      <c r="E93" s="200"/>
      <c r="F93" s="200"/>
      <c r="G93" s="200"/>
      <c r="H93" s="200"/>
      <c r="I93" s="201">
        <v>15.7</v>
      </c>
      <c r="J93" s="202"/>
      <c r="K93" s="202"/>
      <c r="L93" s="202"/>
      <c r="M93" s="202"/>
      <c r="N93" s="202"/>
      <c r="O93" s="202"/>
      <c r="P93" s="203"/>
      <c r="Q93" s="203"/>
      <c r="R93" s="203"/>
      <c r="S93" s="203"/>
      <c r="T93" s="203"/>
      <c r="U93" s="203"/>
    </row>
    <row r="94" spans="1:21" ht="31.5" x14ac:dyDescent="0.25">
      <c r="A94" s="198" t="s">
        <v>366</v>
      </c>
      <c r="B94" s="199" t="s">
        <v>42</v>
      </c>
      <c r="C94" s="200"/>
      <c r="D94" s="200"/>
      <c r="E94" s="200"/>
      <c r="F94" s="200"/>
      <c r="G94" s="200"/>
      <c r="H94" s="200"/>
      <c r="I94" s="201">
        <v>16.37</v>
      </c>
      <c r="J94" s="202"/>
      <c r="K94" s="202"/>
      <c r="L94" s="202"/>
      <c r="M94" s="202"/>
      <c r="N94" s="202"/>
      <c r="O94" s="202"/>
      <c r="P94" s="203"/>
      <c r="Q94" s="203"/>
      <c r="R94" s="203"/>
      <c r="S94" s="203"/>
      <c r="T94" s="203"/>
      <c r="U94" s="203"/>
    </row>
    <row r="95" spans="1:21" ht="15.75" x14ac:dyDescent="0.25">
      <c r="A95" s="198" t="s">
        <v>367</v>
      </c>
      <c r="B95" s="199" t="s">
        <v>42</v>
      </c>
      <c r="C95" s="200"/>
      <c r="D95" s="200"/>
      <c r="E95" s="200"/>
      <c r="F95" s="200"/>
      <c r="G95" s="200"/>
      <c r="H95" s="200"/>
      <c r="I95" s="201">
        <v>25.08</v>
      </c>
      <c r="J95" s="202"/>
      <c r="K95" s="202"/>
      <c r="L95" s="202"/>
      <c r="M95" s="202"/>
      <c r="N95" s="202"/>
      <c r="O95" s="202"/>
      <c r="P95" s="203"/>
      <c r="Q95" s="203"/>
      <c r="R95" s="203"/>
      <c r="S95" s="203"/>
      <c r="T95" s="203"/>
      <c r="U95" s="203"/>
    </row>
    <row r="96" spans="1:21" ht="15.75" x14ac:dyDescent="0.25">
      <c r="A96" s="198" t="s">
        <v>368</v>
      </c>
      <c r="B96" s="199" t="s">
        <v>42</v>
      </c>
      <c r="C96" s="200"/>
      <c r="D96" s="200"/>
      <c r="E96" s="200"/>
      <c r="F96" s="200"/>
      <c r="G96" s="200"/>
      <c r="H96" s="200"/>
      <c r="I96" s="201">
        <v>97.04</v>
      </c>
      <c r="J96" s="202"/>
      <c r="K96" s="202"/>
      <c r="L96" s="202"/>
      <c r="M96" s="202"/>
      <c r="N96" s="202"/>
      <c r="O96" s="202"/>
      <c r="P96" s="203"/>
      <c r="Q96" s="203"/>
      <c r="R96" s="203"/>
      <c r="S96" s="203"/>
      <c r="T96" s="203"/>
      <c r="U96" s="203"/>
    </row>
    <row r="97" spans="1:21" ht="15.75" x14ac:dyDescent="0.25">
      <c r="A97" s="198" t="s">
        <v>369</v>
      </c>
      <c r="B97" s="199" t="s">
        <v>42</v>
      </c>
      <c r="C97" s="200"/>
      <c r="D97" s="200"/>
      <c r="E97" s="200"/>
      <c r="F97" s="200"/>
      <c r="G97" s="200"/>
      <c r="H97" s="200"/>
      <c r="I97" s="201">
        <v>40.6</v>
      </c>
      <c r="J97" s="202"/>
      <c r="K97" s="202"/>
      <c r="L97" s="202"/>
      <c r="M97" s="202"/>
      <c r="N97" s="202"/>
      <c r="O97" s="202"/>
      <c r="P97" s="203"/>
      <c r="Q97" s="203"/>
      <c r="R97" s="203"/>
      <c r="S97" s="203"/>
      <c r="T97" s="203"/>
      <c r="U97" s="203"/>
    </row>
    <row r="98" spans="1:21" ht="31.5" x14ac:dyDescent="0.25">
      <c r="A98" s="198" t="s">
        <v>370</v>
      </c>
      <c r="B98" s="199" t="s">
        <v>42</v>
      </c>
      <c r="C98" s="200"/>
      <c r="D98" s="200"/>
      <c r="E98" s="200"/>
      <c r="F98" s="200"/>
      <c r="G98" s="200"/>
      <c r="H98" s="200"/>
      <c r="I98" s="201">
        <v>47.2</v>
      </c>
      <c r="J98" s="202"/>
      <c r="K98" s="202"/>
      <c r="L98" s="202"/>
      <c r="M98" s="202"/>
      <c r="N98" s="202"/>
      <c r="O98" s="202"/>
      <c r="P98" s="203"/>
      <c r="Q98" s="203"/>
      <c r="R98" s="203"/>
      <c r="S98" s="203"/>
      <c r="T98" s="203"/>
      <c r="U98" s="203"/>
    </row>
    <row r="99" spans="1:21" ht="15.75" x14ac:dyDescent="0.25">
      <c r="A99" s="198" t="s">
        <v>367</v>
      </c>
      <c r="B99" s="199" t="s">
        <v>42</v>
      </c>
      <c r="C99" s="200">
        <v>0</v>
      </c>
      <c r="D99" s="200">
        <v>58</v>
      </c>
      <c r="E99" s="200">
        <v>58</v>
      </c>
      <c r="F99" s="200">
        <v>58</v>
      </c>
      <c r="G99" s="200">
        <v>59</v>
      </c>
      <c r="H99" s="200">
        <v>59</v>
      </c>
      <c r="I99" s="201">
        <v>75</v>
      </c>
      <c r="J99" s="202">
        <v>0</v>
      </c>
      <c r="K99" s="202">
        <v>4350</v>
      </c>
      <c r="L99" s="202">
        <v>4350</v>
      </c>
      <c r="M99" s="202">
        <v>4350</v>
      </c>
      <c r="N99" s="202">
        <v>4425</v>
      </c>
      <c r="O99" s="202">
        <v>4425</v>
      </c>
      <c r="P99" s="203"/>
      <c r="Q99" s="203">
        <v>100</v>
      </c>
      <c r="R99" s="203">
        <v>100</v>
      </c>
      <c r="S99" s="203">
        <v>101.72413793103448</v>
      </c>
      <c r="T99" s="203">
        <v>100</v>
      </c>
      <c r="U99" s="203">
        <v>100</v>
      </c>
    </row>
    <row r="100" spans="1:21" ht="15.75" x14ac:dyDescent="0.25">
      <c r="A100" s="198" t="s">
        <v>371</v>
      </c>
      <c r="B100" s="199" t="s">
        <v>42</v>
      </c>
      <c r="C100" s="200"/>
      <c r="D100" s="200"/>
      <c r="E100" s="200"/>
      <c r="F100" s="200"/>
      <c r="G100" s="200"/>
      <c r="H100" s="200"/>
      <c r="I100" s="201">
        <v>14.2</v>
      </c>
      <c r="J100" s="202"/>
      <c r="K100" s="202"/>
      <c r="L100" s="202"/>
      <c r="M100" s="202"/>
      <c r="N100" s="202"/>
      <c r="O100" s="202"/>
      <c r="P100" s="203"/>
      <c r="Q100" s="203"/>
      <c r="R100" s="203"/>
      <c r="S100" s="203"/>
      <c r="T100" s="203"/>
      <c r="U100" s="203"/>
    </row>
    <row r="101" spans="1:21" ht="15.75" x14ac:dyDescent="0.25">
      <c r="A101" s="198" t="s">
        <v>372</v>
      </c>
      <c r="B101" s="199" t="s">
        <v>44</v>
      </c>
      <c r="C101" s="200"/>
      <c r="D101" s="200"/>
      <c r="E101" s="200"/>
      <c r="F101" s="200"/>
      <c r="G101" s="200"/>
      <c r="H101" s="200"/>
      <c r="I101" s="201">
        <v>12.62</v>
      </c>
      <c r="J101" s="202"/>
      <c r="K101" s="202"/>
      <c r="L101" s="202"/>
      <c r="M101" s="202"/>
      <c r="N101" s="202"/>
      <c r="O101" s="202"/>
      <c r="P101" s="203"/>
      <c r="Q101" s="203"/>
      <c r="R101" s="203"/>
      <c r="S101" s="203"/>
      <c r="T101" s="203"/>
      <c r="U101" s="203"/>
    </row>
    <row r="102" spans="1:21" ht="15.75" x14ac:dyDescent="0.25">
      <c r="A102" s="198" t="s">
        <v>373</v>
      </c>
      <c r="B102" s="199" t="s">
        <v>42</v>
      </c>
      <c r="C102" s="200"/>
      <c r="D102" s="200"/>
      <c r="E102" s="200"/>
      <c r="F102" s="200"/>
      <c r="G102" s="200"/>
      <c r="H102" s="200"/>
      <c r="I102" s="201">
        <v>49.22</v>
      </c>
      <c r="J102" s="202"/>
      <c r="K102" s="202"/>
      <c r="L102" s="202"/>
      <c r="M102" s="202"/>
      <c r="N102" s="202"/>
      <c r="O102" s="202"/>
      <c r="P102" s="203"/>
      <c r="Q102" s="203"/>
      <c r="R102" s="203"/>
      <c r="S102" s="203"/>
      <c r="T102" s="203"/>
      <c r="U102" s="203"/>
    </row>
    <row r="103" spans="1:21" ht="15.75" x14ac:dyDescent="0.25">
      <c r="A103" s="198" t="s">
        <v>374</v>
      </c>
      <c r="B103" s="199" t="s">
        <v>42</v>
      </c>
      <c r="C103" s="200"/>
      <c r="D103" s="200"/>
      <c r="E103" s="200"/>
      <c r="F103" s="200"/>
      <c r="G103" s="200"/>
      <c r="H103" s="200"/>
      <c r="I103" s="201">
        <v>58</v>
      </c>
      <c r="J103" s="202"/>
      <c r="K103" s="202"/>
      <c r="L103" s="202"/>
      <c r="M103" s="202"/>
      <c r="N103" s="202"/>
      <c r="O103" s="202"/>
      <c r="P103" s="203"/>
      <c r="Q103" s="203"/>
      <c r="R103" s="203"/>
      <c r="S103" s="203"/>
      <c r="T103" s="203"/>
      <c r="U103" s="203"/>
    </row>
    <row r="104" spans="1:21" ht="15.75" x14ac:dyDescent="0.25">
      <c r="A104" s="198" t="s">
        <v>375</v>
      </c>
      <c r="B104" s="199" t="s">
        <v>42</v>
      </c>
      <c r="C104" s="200"/>
      <c r="D104" s="200"/>
      <c r="E104" s="200"/>
      <c r="F104" s="200"/>
      <c r="G104" s="200"/>
      <c r="H104" s="200"/>
      <c r="I104" s="201">
        <v>85.11</v>
      </c>
      <c r="J104" s="202"/>
      <c r="K104" s="202"/>
      <c r="L104" s="202"/>
      <c r="M104" s="202"/>
      <c r="N104" s="202"/>
      <c r="O104" s="202"/>
      <c r="P104" s="203"/>
      <c r="Q104" s="203"/>
      <c r="R104" s="203"/>
      <c r="S104" s="203"/>
      <c r="T104" s="203"/>
      <c r="U104" s="203"/>
    </row>
    <row r="105" spans="1:21" ht="15.75" x14ac:dyDescent="0.25">
      <c r="A105" s="198" t="s">
        <v>376</v>
      </c>
      <c r="B105" s="199" t="s">
        <v>42</v>
      </c>
      <c r="C105" s="200"/>
      <c r="D105" s="200"/>
      <c r="E105" s="200"/>
      <c r="F105" s="200"/>
      <c r="G105" s="200"/>
      <c r="H105" s="200"/>
      <c r="I105" s="201">
        <v>1.93</v>
      </c>
      <c r="J105" s="202"/>
      <c r="K105" s="202"/>
      <c r="L105" s="202"/>
      <c r="M105" s="202"/>
      <c r="N105" s="202"/>
      <c r="O105" s="202"/>
      <c r="P105" s="203"/>
      <c r="Q105" s="203"/>
      <c r="R105" s="203"/>
      <c r="S105" s="203"/>
      <c r="T105" s="203"/>
      <c r="U105" s="203"/>
    </row>
    <row r="106" spans="1:21" ht="15.75" x14ac:dyDescent="0.25">
      <c r="A106" s="198" t="s">
        <v>377</v>
      </c>
      <c r="B106" s="199" t="s">
        <v>42</v>
      </c>
      <c r="C106" s="200"/>
      <c r="D106" s="200"/>
      <c r="E106" s="200"/>
      <c r="F106" s="200"/>
      <c r="G106" s="200"/>
      <c r="H106" s="200"/>
      <c r="I106" s="201">
        <v>279.60000000000002</v>
      </c>
      <c r="J106" s="202"/>
      <c r="K106" s="202"/>
      <c r="L106" s="202"/>
      <c r="M106" s="202"/>
      <c r="N106" s="202"/>
      <c r="O106" s="202"/>
      <c r="P106" s="203"/>
      <c r="Q106" s="203"/>
      <c r="R106" s="203"/>
      <c r="S106" s="203"/>
      <c r="T106" s="203"/>
      <c r="U106" s="203"/>
    </row>
    <row r="107" spans="1:21" ht="47.25" x14ac:dyDescent="0.25">
      <c r="A107" s="198" t="s">
        <v>378</v>
      </c>
      <c r="B107" s="199" t="s">
        <v>42</v>
      </c>
      <c r="C107" s="200"/>
      <c r="D107" s="200"/>
      <c r="E107" s="200"/>
      <c r="F107" s="200"/>
      <c r="G107" s="200"/>
      <c r="H107" s="200"/>
      <c r="I107" s="201">
        <v>61.1</v>
      </c>
      <c r="J107" s="202"/>
      <c r="K107" s="202"/>
      <c r="L107" s="202"/>
      <c r="M107" s="202"/>
      <c r="N107" s="202"/>
      <c r="O107" s="202"/>
      <c r="P107" s="203"/>
      <c r="Q107" s="203"/>
      <c r="R107" s="203"/>
      <c r="S107" s="203"/>
      <c r="T107" s="203"/>
      <c r="U107" s="203"/>
    </row>
    <row r="108" spans="1:21" ht="15.75" x14ac:dyDescent="0.25">
      <c r="A108" s="198" t="s">
        <v>379</v>
      </c>
      <c r="B108" s="199" t="s">
        <v>42</v>
      </c>
      <c r="C108" s="200"/>
      <c r="D108" s="200"/>
      <c r="E108" s="200"/>
      <c r="F108" s="200"/>
      <c r="G108" s="200"/>
      <c r="H108" s="200"/>
      <c r="I108" s="201">
        <v>75.14</v>
      </c>
      <c r="J108" s="202"/>
      <c r="K108" s="202"/>
      <c r="L108" s="202"/>
      <c r="M108" s="202"/>
      <c r="N108" s="202"/>
      <c r="O108" s="202"/>
      <c r="P108" s="203"/>
      <c r="Q108" s="203"/>
      <c r="R108" s="203"/>
      <c r="S108" s="203"/>
      <c r="T108" s="203"/>
      <c r="U108" s="203"/>
    </row>
    <row r="109" spans="1:21" ht="31.5" x14ac:dyDescent="0.25">
      <c r="A109" s="198" t="s">
        <v>380</v>
      </c>
      <c r="B109" s="199" t="s">
        <v>42</v>
      </c>
      <c r="C109" s="200"/>
      <c r="D109" s="200"/>
      <c r="E109" s="200"/>
      <c r="F109" s="200"/>
      <c r="G109" s="200"/>
      <c r="H109" s="200"/>
      <c r="I109" s="201">
        <v>110.7</v>
      </c>
      <c r="J109" s="202"/>
      <c r="K109" s="202"/>
      <c r="L109" s="202"/>
      <c r="M109" s="202"/>
      <c r="N109" s="202"/>
      <c r="O109" s="202"/>
      <c r="P109" s="203"/>
      <c r="Q109" s="203"/>
      <c r="R109" s="203"/>
      <c r="S109" s="203"/>
      <c r="T109" s="203"/>
      <c r="U109" s="203"/>
    </row>
    <row r="110" spans="1:21" ht="53.25" customHeight="1" x14ac:dyDescent="0.25">
      <c r="A110" s="198" t="s">
        <v>381</v>
      </c>
      <c r="B110" s="199" t="s">
        <v>42</v>
      </c>
      <c r="C110" s="200"/>
      <c r="D110" s="200"/>
      <c r="E110" s="200"/>
      <c r="F110" s="200"/>
      <c r="G110" s="200"/>
      <c r="H110" s="200"/>
      <c r="I110" s="201">
        <v>62.2</v>
      </c>
      <c r="J110" s="202"/>
      <c r="K110" s="202"/>
      <c r="L110" s="202"/>
      <c r="M110" s="202"/>
      <c r="N110" s="202"/>
      <c r="O110" s="202"/>
      <c r="P110" s="203"/>
      <c r="Q110" s="203"/>
      <c r="R110" s="203"/>
      <c r="S110" s="203"/>
      <c r="T110" s="203"/>
      <c r="U110" s="203"/>
    </row>
    <row r="111" spans="1:21" ht="15.75" x14ac:dyDescent="0.25">
      <c r="A111" s="198" t="s">
        <v>382</v>
      </c>
      <c r="B111" s="205" t="s">
        <v>42</v>
      </c>
      <c r="C111" s="200"/>
      <c r="D111" s="200"/>
      <c r="E111" s="200"/>
      <c r="F111" s="200"/>
      <c r="G111" s="200"/>
      <c r="H111" s="200"/>
      <c r="I111" s="201">
        <v>20.6</v>
      </c>
      <c r="J111" s="202"/>
      <c r="K111" s="202"/>
      <c r="L111" s="202"/>
      <c r="M111" s="202"/>
      <c r="N111" s="202"/>
      <c r="O111" s="202"/>
      <c r="P111" s="203"/>
      <c r="Q111" s="203"/>
      <c r="R111" s="203"/>
      <c r="S111" s="203"/>
      <c r="T111" s="203"/>
      <c r="U111" s="203"/>
    </row>
    <row r="112" spans="1:21" ht="15.75" x14ac:dyDescent="0.25">
      <c r="A112" s="198" t="s">
        <v>383</v>
      </c>
      <c r="B112" s="205" t="s">
        <v>42</v>
      </c>
      <c r="C112" s="200"/>
      <c r="D112" s="200"/>
      <c r="E112" s="200"/>
      <c r="F112" s="200"/>
      <c r="G112" s="200"/>
      <c r="H112" s="200"/>
      <c r="I112" s="201">
        <v>9.57</v>
      </c>
      <c r="J112" s="202"/>
      <c r="K112" s="202"/>
      <c r="L112" s="202"/>
      <c r="M112" s="202"/>
      <c r="N112" s="202"/>
      <c r="O112" s="202"/>
      <c r="P112" s="203"/>
      <c r="Q112" s="203"/>
      <c r="R112" s="203"/>
      <c r="S112" s="203"/>
      <c r="T112" s="203"/>
      <c r="U112" s="203"/>
    </row>
    <row r="113" spans="1:21" ht="24.75" customHeight="1" x14ac:dyDescent="0.25">
      <c r="A113" s="198" t="s">
        <v>384</v>
      </c>
      <c r="B113" s="205" t="s">
        <v>42</v>
      </c>
      <c r="C113" s="200"/>
      <c r="D113" s="200"/>
      <c r="E113" s="200"/>
      <c r="F113" s="200"/>
      <c r="G113" s="200"/>
      <c r="H113" s="200"/>
      <c r="I113" s="201">
        <v>5.21</v>
      </c>
      <c r="J113" s="202"/>
      <c r="K113" s="202"/>
      <c r="L113" s="202"/>
      <c r="M113" s="202"/>
      <c r="N113" s="202"/>
      <c r="O113" s="202"/>
      <c r="P113" s="203"/>
      <c r="Q113" s="203"/>
      <c r="R113" s="203"/>
      <c r="S113" s="203"/>
      <c r="T113" s="203"/>
      <c r="U113" s="203"/>
    </row>
    <row r="114" spans="1:21" ht="15.75" x14ac:dyDescent="0.25">
      <c r="A114" s="198" t="s">
        <v>385</v>
      </c>
      <c r="B114" s="205" t="s">
        <v>42</v>
      </c>
      <c r="C114" s="200"/>
      <c r="D114" s="200"/>
      <c r="E114" s="200"/>
      <c r="F114" s="200"/>
      <c r="G114" s="200"/>
      <c r="H114" s="200"/>
      <c r="I114" s="201">
        <v>7.25</v>
      </c>
      <c r="J114" s="202"/>
      <c r="K114" s="202"/>
      <c r="L114" s="202"/>
      <c r="M114" s="202"/>
      <c r="N114" s="202"/>
      <c r="O114" s="202"/>
      <c r="P114" s="203"/>
      <c r="Q114" s="203"/>
      <c r="R114" s="203"/>
      <c r="S114" s="203"/>
      <c r="T114" s="203"/>
      <c r="U114" s="203"/>
    </row>
    <row r="115" spans="1:21" ht="15.75" x14ac:dyDescent="0.25">
      <c r="A115" s="204" t="s">
        <v>386</v>
      </c>
      <c r="B115" s="203"/>
      <c r="C115" s="200"/>
      <c r="D115" s="200"/>
      <c r="E115" s="200"/>
      <c r="F115" s="200"/>
      <c r="G115" s="200"/>
      <c r="H115" s="200"/>
      <c r="I115" s="227"/>
      <c r="J115" s="202"/>
      <c r="K115" s="202"/>
      <c r="L115" s="202"/>
      <c r="M115" s="202"/>
      <c r="N115" s="202"/>
      <c r="O115" s="202"/>
      <c r="P115" s="203"/>
      <c r="Q115" s="203"/>
      <c r="R115" s="203"/>
      <c r="S115" s="203"/>
      <c r="T115" s="203"/>
      <c r="U115" s="203"/>
    </row>
    <row r="116" spans="1:21" ht="15.75" x14ac:dyDescent="0.25">
      <c r="A116" s="198" t="s">
        <v>387</v>
      </c>
      <c r="B116" s="205" t="s">
        <v>567</v>
      </c>
      <c r="C116" s="200"/>
      <c r="D116" s="200"/>
      <c r="E116" s="200"/>
      <c r="F116" s="200"/>
      <c r="G116" s="200"/>
      <c r="H116" s="200"/>
      <c r="I116" s="201">
        <v>747.6</v>
      </c>
      <c r="J116" s="202"/>
      <c r="K116" s="202"/>
      <c r="L116" s="202"/>
      <c r="M116" s="202"/>
      <c r="N116" s="202"/>
      <c r="O116" s="202"/>
      <c r="P116" s="203"/>
      <c r="Q116" s="203"/>
      <c r="R116" s="203"/>
      <c r="S116" s="203"/>
      <c r="T116" s="203"/>
      <c r="U116" s="203"/>
    </row>
    <row r="117" spans="1:21" ht="15.75" x14ac:dyDescent="0.25">
      <c r="A117" s="198" t="s">
        <v>388</v>
      </c>
      <c r="B117" s="205" t="s">
        <v>567</v>
      </c>
      <c r="C117" s="200"/>
      <c r="D117" s="200"/>
      <c r="E117" s="200"/>
      <c r="F117" s="200"/>
      <c r="G117" s="200"/>
      <c r="H117" s="200"/>
      <c r="I117" s="201">
        <v>134.16</v>
      </c>
      <c r="J117" s="202"/>
      <c r="K117" s="202"/>
      <c r="L117" s="202"/>
      <c r="M117" s="202"/>
      <c r="N117" s="202"/>
      <c r="O117" s="202"/>
      <c r="P117" s="203"/>
      <c r="Q117" s="203"/>
      <c r="R117" s="203"/>
      <c r="S117" s="203"/>
      <c r="T117" s="203"/>
      <c r="U117" s="203"/>
    </row>
    <row r="118" spans="1:21" ht="30" customHeight="1" x14ac:dyDescent="0.25">
      <c r="A118" s="198" t="s">
        <v>389</v>
      </c>
      <c r="B118" s="199" t="s">
        <v>42</v>
      </c>
      <c r="C118" s="200"/>
      <c r="D118" s="200"/>
      <c r="E118" s="200"/>
      <c r="F118" s="200"/>
      <c r="G118" s="200"/>
      <c r="H118" s="200"/>
      <c r="I118" s="201">
        <v>115.5</v>
      </c>
      <c r="J118" s="202"/>
      <c r="K118" s="202"/>
      <c r="L118" s="202"/>
      <c r="M118" s="202"/>
      <c r="N118" s="202"/>
      <c r="O118" s="202"/>
      <c r="P118" s="203"/>
      <c r="Q118" s="203"/>
      <c r="R118" s="203"/>
      <c r="S118" s="203"/>
      <c r="T118" s="203"/>
      <c r="U118" s="203"/>
    </row>
    <row r="119" spans="1:21" ht="15.75" x14ac:dyDescent="0.25">
      <c r="A119" s="198" t="s">
        <v>390</v>
      </c>
      <c r="B119" s="205" t="s">
        <v>568</v>
      </c>
      <c r="C119" s="200"/>
      <c r="D119" s="200"/>
      <c r="E119" s="200"/>
      <c r="F119" s="200"/>
      <c r="G119" s="200"/>
      <c r="H119" s="200"/>
      <c r="I119" s="201">
        <v>4.7</v>
      </c>
      <c r="J119" s="202"/>
      <c r="K119" s="202"/>
      <c r="L119" s="202"/>
      <c r="M119" s="202"/>
      <c r="N119" s="202"/>
      <c r="O119" s="202"/>
      <c r="P119" s="203"/>
      <c r="Q119" s="203"/>
      <c r="R119" s="203"/>
      <c r="S119" s="203"/>
      <c r="T119" s="203"/>
      <c r="U119" s="203"/>
    </row>
    <row r="120" spans="1:21" ht="54" customHeight="1" x14ac:dyDescent="0.25">
      <c r="A120" s="198" t="s">
        <v>391</v>
      </c>
      <c r="B120" s="205" t="s">
        <v>568</v>
      </c>
      <c r="C120" s="200"/>
      <c r="D120" s="200"/>
      <c r="E120" s="200"/>
      <c r="F120" s="200"/>
      <c r="G120" s="200"/>
      <c r="H120" s="200"/>
      <c r="I120" s="201">
        <v>4.7</v>
      </c>
      <c r="J120" s="202"/>
      <c r="K120" s="202"/>
      <c r="L120" s="202"/>
      <c r="M120" s="202"/>
      <c r="N120" s="202"/>
      <c r="O120" s="202"/>
      <c r="P120" s="203"/>
      <c r="Q120" s="203"/>
      <c r="R120" s="203"/>
      <c r="S120" s="203"/>
      <c r="T120" s="203"/>
      <c r="U120" s="203"/>
    </row>
    <row r="121" spans="1:21" ht="77.25" customHeight="1" x14ac:dyDescent="0.25">
      <c r="A121" s="198" t="s">
        <v>392</v>
      </c>
      <c r="B121" s="205" t="s">
        <v>567</v>
      </c>
      <c r="C121" s="200"/>
      <c r="D121" s="200"/>
      <c r="E121" s="200"/>
      <c r="F121" s="200"/>
      <c r="G121" s="200"/>
      <c r="H121" s="200"/>
      <c r="I121" s="201">
        <v>159</v>
      </c>
      <c r="J121" s="202"/>
      <c r="K121" s="202"/>
      <c r="L121" s="202"/>
      <c r="M121" s="202"/>
      <c r="N121" s="202"/>
      <c r="O121" s="202"/>
      <c r="P121" s="203"/>
      <c r="Q121" s="203"/>
      <c r="R121" s="203"/>
      <c r="S121" s="203"/>
      <c r="T121" s="203"/>
      <c r="U121" s="203"/>
    </row>
    <row r="122" spans="1:21" ht="15.75" x14ac:dyDescent="0.25">
      <c r="A122" s="204" t="s">
        <v>393</v>
      </c>
      <c r="B122" s="227"/>
      <c r="C122" s="200"/>
      <c r="D122" s="200"/>
      <c r="E122" s="200"/>
      <c r="F122" s="200"/>
      <c r="G122" s="200"/>
      <c r="H122" s="200"/>
      <c r="I122" s="227"/>
      <c r="J122" s="202"/>
      <c r="K122" s="202"/>
      <c r="L122" s="202"/>
      <c r="M122" s="202"/>
      <c r="N122" s="202"/>
      <c r="O122" s="202"/>
      <c r="P122" s="203"/>
      <c r="Q122" s="203"/>
      <c r="R122" s="203"/>
      <c r="S122" s="203"/>
      <c r="T122" s="203"/>
      <c r="U122" s="203"/>
    </row>
    <row r="123" spans="1:21" ht="15.75" x14ac:dyDescent="0.25">
      <c r="A123" s="198" t="s">
        <v>394</v>
      </c>
      <c r="B123" s="199" t="s">
        <v>44</v>
      </c>
      <c r="C123" s="200"/>
      <c r="D123" s="200"/>
      <c r="E123" s="200"/>
      <c r="F123" s="200"/>
      <c r="G123" s="200"/>
      <c r="H123" s="200"/>
      <c r="I123" s="201">
        <v>281.14999999999998</v>
      </c>
      <c r="J123" s="202"/>
      <c r="K123" s="202"/>
      <c r="L123" s="202"/>
      <c r="M123" s="202"/>
      <c r="N123" s="202"/>
      <c r="O123" s="202"/>
      <c r="P123" s="203"/>
      <c r="Q123" s="203"/>
      <c r="R123" s="203"/>
      <c r="S123" s="203"/>
      <c r="T123" s="203"/>
      <c r="U123" s="203"/>
    </row>
    <row r="124" spans="1:21" ht="15.75" x14ac:dyDescent="0.25">
      <c r="A124" s="198" t="s">
        <v>395</v>
      </c>
      <c r="B124" s="199" t="s">
        <v>44</v>
      </c>
      <c r="C124" s="200"/>
      <c r="D124" s="200"/>
      <c r="E124" s="200"/>
      <c r="F124" s="200"/>
      <c r="G124" s="200"/>
      <c r="H124" s="200"/>
      <c r="I124" s="201">
        <v>336.52</v>
      </c>
      <c r="J124" s="202"/>
      <c r="K124" s="202"/>
      <c r="L124" s="202"/>
      <c r="M124" s="202"/>
      <c r="N124" s="202"/>
      <c r="O124" s="202"/>
      <c r="P124" s="203"/>
      <c r="Q124" s="203"/>
      <c r="R124" s="203"/>
      <c r="S124" s="203"/>
      <c r="T124" s="203"/>
      <c r="U124" s="203"/>
    </row>
    <row r="125" spans="1:21" ht="15.75" x14ac:dyDescent="0.25">
      <c r="A125" s="204" t="s">
        <v>396</v>
      </c>
      <c r="B125" s="227"/>
      <c r="C125" s="200"/>
      <c r="D125" s="200"/>
      <c r="E125" s="200"/>
      <c r="F125" s="200"/>
      <c r="G125" s="200"/>
      <c r="H125" s="200"/>
      <c r="I125" s="227"/>
      <c r="J125" s="202"/>
      <c r="K125" s="202"/>
      <c r="L125" s="202"/>
      <c r="M125" s="202"/>
      <c r="N125" s="202"/>
      <c r="O125" s="202"/>
      <c r="P125" s="203"/>
      <c r="Q125" s="203"/>
      <c r="R125" s="203"/>
      <c r="S125" s="203"/>
      <c r="T125" s="203"/>
      <c r="U125" s="203"/>
    </row>
    <row r="126" spans="1:21" ht="31.5" x14ac:dyDescent="0.25">
      <c r="A126" s="198" t="s">
        <v>397</v>
      </c>
      <c r="B126" s="199" t="s">
        <v>44</v>
      </c>
      <c r="C126" s="200"/>
      <c r="D126" s="200"/>
      <c r="E126" s="200"/>
      <c r="F126" s="200"/>
      <c r="G126" s="200"/>
      <c r="H126" s="200"/>
      <c r="I126" s="201">
        <v>626.01</v>
      </c>
      <c r="J126" s="202"/>
      <c r="K126" s="202"/>
      <c r="L126" s="202"/>
      <c r="M126" s="202"/>
      <c r="N126" s="202"/>
      <c r="O126" s="202"/>
      <c r="P126" s="203"/>
      <c r="Q126" s="203"/>
      <c r="R126" s="203"/>
      <c r="S126" s="203"/>
      <c r="T126" s="203"/>
      <c r="U126" s="203"/>
    </row>
    <row r="127" spans="1:21" ht="52.5" customHeight="1" x14ac:dyDescent="0.25">
      <c r="A127" s="198" t="s">
        <v>398</v>
      </c>
      <c r="B127" s="199" t="s">
        <v>44</v>
      </c>
      <c r="C127" s="200"/>
      <c r="D127" s="200"/>
      <c r="E127" s="200"/>
      <c r="F127" s="200"/>
      <c r="G127" s="200"/>
      <c r="H127" s="200"/>
      <c r="I127" s="201">
        <v>1017.18</v>
      </c>
      <c r="J127" s="202"/>
      <c r="K127" s="202"/>
      <c r="L127" s="202"/>
      <c r="M127" s="202"/>
      <c r="N127" s="202"/>
      <c r="O127" s="202"/>
      <c r="P127" s="203"/>
      <c r="Q127" s="203"/>
      <c r="R127" s="203"/>
      <c r="S127" s="203"/>
      <c r="T127" s="203"/>
      <c r="U127" s="203"/>
    </row>
    <row r="128" spans="1:21" ht="31.5" x14ac:dyDescent="0.25">
      <c r="A128" s="198" t="s">
        <v>399</v>
      </c>
      <c r="B128" s="199" t="s">
        <v>44</v>
      </c>
      <c r="C128" s="200"/>
      <c r="D128" s="200"/>
      <c r="E128" s="200"/>
      <c r="F128" s="200"/>
      <c r="G128" s="200"/>
      <c r="H128" s="200"/>
      <c r="I128" s="201">
        <v>770.02</v>
      </c>
      <c r="J128" s="202"/>
      <c r="K128" s="202"/>
      <c r="L128" s="202"/>
      <c r="M128" s="202"/>
      <c r="N128" s="202"/>
      <c r="O128" s="202"/>
      <c r="P128" s="203"/>
      <c r="Q128" s="203"/>
      <c r="R128" s="203"/>
      <c r="S128" s="203"/>
      <c r="T128" s="203"/>
      <c r="U128" s="203"/>
    </row>
    <row r="129" spans="1:21" ht="31.5" x14ac:dyDescent="0.25">
      <c r="A129" s="198" t="s">
        <v>400</v>
      </c>
      <c r="B129" s="199" t="s">
        <v>44</v>
      </c>
      <c r="C129" s="200"/>
      <c r="D129" s="200"/>
      <c r="E129" s="200"/>
      <c r="F129" s="200"/>
      <c r="G129" s="200"/>
      <c r="H129" s="200"/>
      <c r="I129" s="201">
        <v>1142.23</v>
      </c>
      <c r="J129" s="202"/>
      <c r="K129" s="202"/>
      <c r="L129" s="202"/>
      <c r="M129" s="202"/>
      <c r="N129" s="202"/>
      <c r="O129" s="202"/>
      <c r="P129" s="203"/>
      <c r="Q129" s="203"/>
      <c r="R129" s="203"/>
      <c r="S129" s="203"/>
      <c r="T129" s="203"/>
      <c r="U129" s="203"/>
    </row>
    <row r="130" spans="1:21" ht="31.5" x14ac:dyDescent="0.25">
      <c r="A130" s="198" t="s">
        <v>401</v>
      </c>
      <c r="B130" s="199" t="s">
        <v>44</v>
      </c>
      <c r="C130" s="200"/>
      <c r="D130" s="200"/>
      <c r="E130" s="200"/>
      <c r="F130" s="200"/>
      <c r="G130" s="200"/>
      <c r="H130" s="200"/>
      <c r="I130" s="201">
        <v>711</v>
      </c>
      <c r="J130" s="202"/>
      <c r="K130" s="202"/>
      <c r="L130" s="202"/>
      <c r="M130" s="202"/>
      <c r="N130" s="202"/>
      <c r="O130" s="202"/>
      <c r="P130" s="203"/>
      <c r="Q130" s="203"/>
      <c r="R130" s="203"/>
      <c r="S130" s="203"/>
      <c r="T130" s="203"/>
      <c r="U130" s="203"/>
    </row>
    <row r="131" spans="1:21" ht="31.5" x14ac:dyDescent="0.25">
      <c r="A131" s="198" t="s">
        <v>402</v>
      </c>
      <c r="B131" s="199" t="s">
        <v>44</v>
      </c>
      <c r="C131" s="200"/>
      <c r="D131" s="200"/>
      <c r="E131" s="200"/>
      <c r="F131" s="200"/>
      <c r="G131" s="200"/>
      <c r="H131" s="200"/>
      <c r="I131" s="201">
        <v>193.92</v>
      </c>
      <c r="J131" s="202"/>
      <c r="K131" s="202"/>
      <c r="L131" s="202"/>
      <c r="M131" s="202"/>
      <c r="N131" s="202"/>
      <c r="O131" s="202"/>
      <c r="P131" s="203"/>
      <c r="Q131" s="203"/>
      <c r="R131" s="203"/>
      <c r="S131" s="203"/>
      <c r="T131" s="203"/>
      <c r="U131" s="203"/>
    </row>
    <row r="132" spans="1:21" ht="31.5" x14ac:dyDescent="0.25">
      <c r="A132" s="198" t="s">
        <v>403</v>
      </c>
      <c r="B132" s="199" t="s">
        <v>44</v>
      </c>
      <c r="C132" s="200"/>
      <c r="D132" s="200"/>
      <c r="E132" s="200"/>
      <c r="F132" s="200"/>
      <c r="G132" s="200"/>
      <c r="H132" s="200"/>
      <c r="I132" s="201">
        <v>388</v>
      </c>
      <c r="J132" s="202"/>
      <c r="K132" s="202"/>
      <c r="L132" s="202"/>
      <c r="M132" s="202"/>
      <c r="N132" s="202"/>
      <c r="O132" s="202"/>
      <c r="P132" s="203"/>
      <c r="Q132" s="203"/>
      <c r="R132" s="203"/>
      <c r="S132" s="203"/>
      <c r="T132" s="203"/>
      <c r="U132" s="203"/>
    </row>
    <row r="133" spans="1:21" ht="105" customHeight="1" x14ac:dyDescent="0.25">
      <c r="A133" s="198" t="s">
        <v>404</v>
      </c>
      <c r="B133" s="199" t="s">
        <v>44</v>
      </c>
      <c r="C133" s="200"/>
      <c r="D133" s="200"/>
      <c r="E133" s="200"/>
      <c r="F133" s="200"/>
      <c r="G133" s="200"/>
      <c r="H133" s="200"/>
      <c r="I133" s="201">
        <v>63.16</v>
      </c>
      <c r="J133" s="202"/>
      <c r="K133" s="202"/>
      <c r="L133" s="202"/>
      <c r="M133" s="202"/>
      <c r="N133" s="202"/>
      <c r="O133" s="202"/>
      <c r="P133" s="203"/>
      <c r="Q133" s="203"/>
      <c r="R133" s="203"/>
      <c r="S133" s="203"/>
      <c r="T133" s="203"/>
      <c r="U133" s="203"/>
    </row>
    <row r="134" spans="1:21" ht="128.25" customHeight="1" x14ac:dyDescent="0.25">
      <c r="A134" s="198" t="s">
        <v>405</v>
      </c>
      <c r="B134" s="199" t="s">
        <v>44</v>
      </c>
      <c r="C134" s="200"/>
      <c r="D134" s="200"/>
      <c r="E134" s="200"/>
      <c r="F134" s="200"/>
      <c r="G134" s="200"/>
      <c r="H134" s="200"/>
      <c r="I134" s="201">
        <v>166.57</v>
      </c>
      <c r="J134" s="202"/>
      <c r="K134" s="202"/>
      <c r="L134" s="202"/>
      <c r="M134" s="202"/>
      <c r="N134" s="202"/>
      <c r="O134" s="202"/>
      <c r="P134" s="203"/>
      <c r="Q134" s="203"/>
      <c r="R134" s="203"/>
      <c r="S134" s="203"/>
      <c r="T134" s="203"/>
      <c r="U134" s="203"/>
    </row>
    <row r="135" spans="1:21" ht="15.75" x14ac:dyDescent="0.25">
      <c r="A135" s="198" t="s">
        <v>406</v>
      </c>
      <c r="B135" s="199" t="s">
        <v>45</v>
      </c>
      <c r="C135" s="200"/>
      <c r="D135" s="200"/>
      <c r="E135" s="200"/>
      <c r="F135" s="200"/>
      <c r="G135" s="200"/>
      <c r="H135" s="200"/>
      <c r="I135" s="201">
        <v>17</v>
      </c>
      <c r="J135" s="202"/>
      <c r="K135" s="202"/>
      <c r="L135" s="202"/>
      <c r="M135" s="202"/>
      <c r="N135" s="202"/>
      <c r="O135" s="202"/>
      <c r="P135" s="203"/>
      <c r="Q135" s="203"/>
      <c r="R135" s="203"/>
      <c r="S135" s="203"/>
      <c r="T135" s="203"/>
      <c r="U135" s="203"/>
    </row>
    <row r="136" spans="1:21" ht="15.75" x14ac:dyDescent="0.25">
      <c r="A136" s="204" t="s">
        <v>407</v>
      </c>
      <c r="B136" s="227"/>
      <c r="C136" s="200"/>
      <c r="D136" s="200"/>
      <c r="E136" s="200"/>
      <c r="F136" s="200"/>
      <c r="G136" s="200"/>
      <c r="H136" s="200"/>
      <c r="I136" s="227"/>
      <c r="J136" s="202"/>
      <c r="K136" s="202"/>
      <c r="L136" s="202"/>
      <c r="M136" s="202"/>
      <c r="N136" s="202"/>
      <c r="O136" s="202"/>
      <c r="P136" s="203"/>
      <c r="Q136" s="203"/>
      <c r="R136" s="203"/>
      <c r="S136" s="203"/>
      <c r="T136" s="203"/>
      <c r="U136" s="203"/>
    </row>
    <row r="137" spans="1:21" ht="82.5" customHeight="1" x14ac:dyDescent="0.25">
      <c r="A137" s="198" t="s">
        <v>408</v>
      </c>
      <c r="B137" s="199" t="s">
        <v>45</v>
      </c>
      <c r="C137" s="200"/>
      <c r="D137" s="200"/>
      <c r="E137" s="200"/>
      <c r="F137" s="200"/>
      <c r="G137" s="200"/>
      <c r="H137" s="200"/>
      <c r="I137" s="201">
        <v>89.05</v>
      </c>
      <c r="J137" s="202"/>
      <c r="K137" s="202"/>
      <c r="L137" s="202"/>
      <c r="M137" s="202"/>
      <c r="N137" s="202"/>
      <c r="O137" s="202"/>
      <c r="P137" s="203"/>
      <c r="Q137" s="203"/>
      <c r="R137" s="203"/>
      <c r="S137" s="203"/>
      <c r="T137" s="203"/>
      <c r="U137" s="203"/>
    </row>
    <row r="138" spans="1:21" ht="31.5" x14ac:dyDescent="0.25">
      <c r="A138" s="198" t="s">
        <v>409</v>
      </c>
      <c r="B138" s="199" t="s">
        <v>45</v>
      </c>
      <c r="C138" s="200"/>
      <c r="D138" s="200"/>
      <c r="E138" s="200"/>
      <c r="F138" s="200"/>
      <c r="G138" s="200"/>
      <c r="H138" s="200"/>
      <c r="I138" s="201">
        <v>722.03</v>
      </c>
      <c r="J138" s="202"/>
      <c r="K138" s="202"/>
      <c r="L138" s="202"/>
      <c r="M138" s="202"/>
      <c r="N138" s="202"/>
      <c r="O138" s="202"/>
      <c r="P138" s="203"/>
      <c r="Q138" s="203"/>
      <c r="R138" s="203"/>
      <c r="S138" s="203"/>
      <c r="T138" s="203"/>
      <c r="U138" s="203"/>
    </row>
    <row r="139" spans="1:21" ht="15.75" x14ac:dyDescent="0.25">
      <c r="A139" s="198" t="s">
        <v>410</v>
      </c>
      <c r="B139" s="205" t="s">
        <v>45</v>
      </c>
      <c r="C139" s="200"/>
      <c r="D139" s="200"/>
      <c r="E139" s="200"/>
      <c r="F139" s="200"/>
      <c r="G139" s="200"/>
      <c r="H139" s="200"/>
      <c r="I139" s="201">
        <v>89.29</v>
      </c>
      <c r="J139" s="202"/>
      <c r="K139" s="202"/>
      <c r="L139" s="202"/>
      <c r="M139" s="202"/>
      <c r="N139" s="202"/>
      <c r="O139" s="202"/>
      <c r="P139" s="203"/>
      <c r="Q139" s="203"/>
      <c r="R139" s="203"/>
      <c r="S139" s="203"/>
      <c r="T139" s="203"/>
      <c r="U139" s="203"/>
    </row>
    <row r="140" spans="1:21" ht="15.75" x14ac:dyDescent="0.25">
      <c r="A140" s="198" t="s">
        <v>411</v>
      </c>
      <c r="B140" s="199" t="s">
        <v>45</v>
      </c>
      <c r="C140" s="200"/>
      <c r="D140" s="200"/>
      <c r="E140" s="200"/>
      <c r="F140" s="200"/>
      <c r="G140" s="200"/>
      <c r="H140" s="200"/>
      <c r="I140" s="201">
        <v>141.4</v>
      </c>
      <c r="J140" s="202"/>
      <c r="K140" s="202"/>
      <c r="L140" s="202"/>
      <c r="M140" s="202"/>
      <c r="N140" s="202"/>
      <c r="O140" s="202"/>
      <c r="P140" s="203"/>
      <c r="Q140" s="203"/>
      <c r="R140" s="203"/>
      <c r="S140" s="203"/>
      <c r="T140" s="203"/>
      <c r="U140" s="203"/>
    </row>
    <row r="141" spans="1:21" ht="31.5" x14ac:dyDescent="0.25">
      <c r="A141" s="204" t="s">
        <v>412</v>
      </c>
      <c r="B141" s="227"/>
      <c r="C141" s="200"/>
      <c r="D141" s="200"/>
      <c r="E141" s="200"/>
      <c r="F141" s="200"/>
      <c r="G141" s="200"/>
      <c r="H141" s="200"/>
      <c r="I141" s="227"/>
      <c r="J141" s="202"/>
      <c r="K141" s="202"/>
      <c r="L141" s="202"/>
      <c r="M141" s="202"/>
      <c r="N141" s="202"/>
      <c r="O141" s="202"/>
      <c r="P141" s="203"/>
      <c r="Q141" s="203"/>
      <c r="R141" s="203"/>
      <c r="S141" s="203"/>
      <c r="T141" s="203"/>
      <c r="U141" s="203"/>
    </row>
    <row r="142" spans="1:21" ht="15.75" x14ac:dyDescent="0.25">
      <c r="A142" s="198" t="s">
        <v>413</v>
      </c>
      <c r="B142" s="199" t="s">
        <v>41</v>
      </c>
      <c r="C142" s="200"/>
      <c r="D142" s="200"/>
      <c r="E142" s="200"/>
      <c r="F142" s="200"/>
      <c r="G142" s="200"/>
      <c r="H142" s="200"/>
      <c r="I142" s="201">
        <v>5814.27</v>
      </c>
      <c r="J142" s="202"/>
      <c r="K142" s="202"/>
      <c r="L142" s="202"/>
      <c r="M142" s="202"/>
      <c r="N142" s="202"/>
      <c r="O142" s="202"/>
      <c r="P142" s="203"/>
      <c r="Q142" s="203"/>
      <c r="R142" s="203"/>
      <c r="S142" s="203"/>
      <c r="T142" s="203"/>
      <c r="U142" s="203"/>
    </row>
    <row r="143" spans="1:21" ht="15.75" x14ac:dyDescent="0.25">
      <c r="A143" s="198" t="s">
        <v>414</v>
      </c>
      <c r="B143" s="199" t="s">
        <v>41</v>
      </c>
      <c r="C143" s="200"/>
      <c r="D143" s="200"/>
      <c r="E143" s="200"/>
      <c r="F143" s="200"/>
      <c r="G143" s="200"/>
      <c r="H143" s="200"/>
      <c r="I143" s="201">
        <v>5814.27</v>
      </c>
      <c r="J143" s="202"/>
      <c r="K143" s="202"/>
      <c r="L143" s="202"/>
      <c r="M143" s="202"/>
      <c r="N143" s="202"/>
      <c r="O143" s="202"/>
      <c r="P143" s="203"/>
      <c r="Q143" s="203"/>
      <c r="R143" s="203"/>
      <c r="S143" s="203"/>
      <c r="T143" s="203"/>
      <c r="U143" s="203"/>
    </row>
    <row r="144" spans="1:21" ht="15.75" x14ac:dyDescent="0.25">
      <c r="A144" s="198" t="s">
        <v>415</v>
      </c>
      <c r="B144" s="199" t="s">
        <v>44</v>
      </c>
      <c r="C144" s="200"/>
      <c r="D144" s="200"/>
      <c r="E144" s="200"/>
      <c r="F144" s="200"/>
      <c r="G144" s="200"/>
      <c r="H144" s="200"/>
      <c r="I144" s="201">
        <v>369.83</v>
      </c>
      <c r="J144" s="202"/>
      <c r="K144" s="202"/>
      <c r="L144" s="202"/>
      <c r="M144" s="202"/>
      <c r="N144" s="202"/>
      <c r="O144" s="202"/>
      <c r="P144" s="203"/>
      <c r="Q144" s="203"/>
      <c r="R144" s="203"/>
      <c r="S144" s="203"/>
      <c r="T144" s="203"/>
      <c r="U144" s="203"/>
    </row>
    <row r="145" spans="1:21" ht="31.5" x14ac:dyDescent="0.25">
      <c r="A145" s="198" t="s">
        <v>416</v>
      </c>
      <c r="B145" s="199" t="s">
        <v>41</v>
      </c>
      <c r="C145" s="200"/>
      <c r="D145" s="200"/>
      <c r="E145" s="200"/>
      <c r="F145" s="200"/>
      <c r="G145" s="200"/>
      <c r="H145" s="200"/>
      <c r="I145" s="201">
        <v>14322.75</v>
      </c>
      <c r="J145" s="202"/>
      <c r="K145" s="202"/>
      <c r="L145" s="202"/>
      <c r="M145" s="202"/>
      <c r="N145" s="202"/>
      <c r="O145" s="202"/>
      <c r="P145" s="203"/>
      <c r="Q145" s="203"/>
      <c r="R145" s="203"/>
      <c r="S145" s="203"/>
      <c r="T145" s="203"/>
      <c r="U145" s="203"/>
    </row>
    <row r="146" spans="1:21" ht="15.75" x14ac:dyDescent="0.25">
      <c r="A146" s="198" t="s">
        <v>417</v>
      </c>
      <c r="B146" s="199" t="s">
        <v>41</v>
      </c>
      <c r="C146" s="200"/>
      <c r="D146" s="200"/>
      <c r="E146" s="200"/>
      <c r="F146" s="200"/>
      <c r="G146" s="200"/>
      <c r="H146" s="200"/>
      <c r="I146" s="201">
        <v>533.54999999999995</v>
      </c>
      <c r="J146" s="202"/>
      <c r="K146" s="202"/>
      <c r="L146" s="202"/>
      <c r="M146" s="202"/>
      <c r="N146" s="202"/>
      <c r="O146" s="202"/>
      <c r="P146" s="203"/>
      <c r="Q146" s="203"/>
      <c r="R146" s="203"/>
      <c r="S146" s="203"/>
      <c r="T146" s="203"/>
      <c r="U146" s="203"/>
    </row>
    <row r="147" spans="1:21" ht="15.75" x14ac:dyDescent="0.25">
      <c r="A147" s="198" t="s">
        <v>418</v>
      </c>
      <c r="B147" s="199" t="s">
        <v>41</v>
      </c>
      <c r="C147" s="200"/>
      <c r="D147" s="200"/>
      <c r="E147" s="200"/>
      <c r="F147" s="200"/>
      <c r="G147" s="200"/>
      <c r="H147" s="200"/>
      <c r="I147" s="201">
        <v>7608.62</v>
      </c>
      <c r="J147" s="202"/>
      <c r="K147" s="202"/>
      <c r="L147" s="202"/>
      <c r="M147" s="202"/>
      <c r="N147" s="202"/>
      <c r="O147" s="202"/>
      <c r="P147" s="203"/>
      <c r="Q147" s="203"/>
      <c r="R147" s="203"/>
      <c r="S147" s="203"/>
      <c r="T147" s="203"/>
      <c r="U147" s="203"/>
    </row>
    <row r="148" spans="1:21" ht="15.75" x14ac:dyDescent="0.25">
      <c r="A148" s="198" t="s">
        <v>419</v>
      </c>
      <c r="B148" s="199" t="s">
        <v>47</v>
      </c>
      <c r="C148" s="200"/>
      <c r="D148" s="200"/>
      <c r="E148" s="200"/>
      <c r="F148" s="200"/>
      <c r="G148" s="200"/>
      <c r="H148" s="200"/>
      <c r="I148" s="201">
        <v>9.08</v>
      </c>
      <c r="J148" s="202"/>
      <c r="K148" s="202"/>
      <c r="L148" s="202"/>
      <c r="M148" s="202"/>
      <c r="N148" s="202"/>
      <c r="O148" s="202"/>
      <c r="P148" s="203"/>
      <c r="Q148" s="203"/>
      <c r="R148" s="203"/>
      <c r="S148" s="203"/>
      <c r="T148" s="203"/>
      <c r="U148" s="203"/>
    </row>
    <row r="149" spans="1:21" ht="31.5" x14ac:dyDescent="0.25">
      <c r="A149" s="198" t="s">
        <v>420</v>
      </c>
      <c r="B149" s="199" t="s">
        <v>47</v>
      </c>
      <c r="C149" s="200"/>
      <c r="D149" s="200"/>
      <c r="E149" s="200"/>
      <c r="F149" s="200"/>
      <c r="G149" s="200"/>
      <c r="H149" s="200"/>
      <c r="I149" s="201">
        <v>6.3</v>
      </c>
      <c r="J149" s="202"/>
      <c r="K149" s="202"/>
      <c r="L149" s="202"/>
      <c r="M149" s="202"/>
      <c r="N149" s="202"/>
      <c r="O149" s="202"/>
      <c r="P149" s="203"/>
      <c r="Q149" s="203"/>
      <c r="R149" s="203"/>
      <c r="S149" s="203"/>
      <c r="T149" s="203"/>
      <c r="U149" s="203"/>
    </row>
    <row r="150" spans="1:21" ht="31.5" x14ac:dyDescent="0.25">
      <c r="A150" s="198" t="s">
        <v>421</v>
      </c>
      <c r="B150" s="199" t="s">
        <v>48</v>
      </c>
      <c r="C150" s="200"/>
      <c r="D150" s="200"/>
      <c r="E150" s="200"/>
      <c r="F150" s="200"/>
      <c r="G150" s="200"/>
      <c r="H150" s="200"/>
      <c r="I150" s="201">
        <v>18.78</v>
      </c>
      <c r="J150" s="202"/>
      <c r="K150" s="202"/>
      <c r="L150" s="202"/>
      <c r="M150" s="202"/>
      <c r="N150" s="202"/>
      <c r="O150" s="202"/>
      <c r="P150" s="203"/>
      <c r="Q150" s="203"/>
      <c r="R150" s="203"/>
      <c r="S150" s="203"/>
      <c r="T150" s="203"/>
      <c r="U150" s="203"/>
    </row>
    <row r="151" spans="1:21" ht="15.75" x14ac:dyDescent="0.25">
      <c r="A151" s="198" t="s">
        <v>422</v>
      </c>
      <c r="B151" s="199" t="s">
        <v>48</v>
      </c>
      <c r="C151" s="200"/>
      <c r="D151" s="200"/>
      <c r="E151" s="200"/>
      <c r="F151" s="200"/>
      <c r="G151" s="200"/>
      <c r="H151" s="200"/>
      <c r="I151" s="201">
        <v>5382.35</v>
      </c>
      <c r="J151" s="202"/>
      <c r="K151" s="202"/>
      <c r="L151" s="202"/>
      <c r="M151" s="202"/>
      <c r="N151" s="202"/>
      <c r="O151" s="202"/>
      <c r="P151" s="203"/>
      <c r="Q151" s="203"/>
      <c r="R151" s="203"/>
      <c r="S151" s="203"/>
      <c r="T151" s="203"/>
      <c r="U151" s="203"/>
    </row>
    <row r="152" spans="1:21" ht="15.75" x14ac:dyDescent="0.25">
      <c r="A152" s="198" t="s">
        <v>423</v>
      </c>
      <c r="B152" s="199" t="s">
        <v>48</v>
      </c>
      <c r="C152" s="200"/>
      <c r="D152" s="200"/>
      <c r="E152" s="200"/>
      <c r="F152" s="200"/>
      <c r="G152" s="200"/>
      <c r="H152" s="200"/>
      <c r="I152" s="201">
        <v>4506.32</v>
      </c>
      <c r="J152" s="202"/>
      <c r="K152" s="202"/>
      <c r="L152" s="202"/>
      <c r="M152" s="202"/>
      <c r="N152" s="202"/>
      <c r="O152" s="202"/>
      <c r="P152" s="203"/>
      <c r="Q152" s="203"/>
      <c r="R152" s="203"/>
      <c r="S152" s="203"/>
      <c r="T152" s="203"/>
      <c r="U152" s="203"/>
    </row>
    <row r="153" spans="1:21" ht="31.5" x14ac:dyDescent="0.25">
      <c r="A153" s="198" t="s">
        <v>424</v>
      </c>
      <c r="B153" s="199" t="s">
        <v>48</v>
      </c>
      <c r="C153" s="200"/>
      <c r="D153" s="200"/>
      <c r="E153" s="200"/>
      <c r="F153" s="200"/>
      <c r="G153" s="200"/>
      <c r="H153" s="200"/>
      <c r="I153" s="201">
        <v>13399.45</v>
      </c>
      <c r="J153" s="202"/>
      <c r="K153" s="202"/>
      <c r="L153" s="202"/>
      <c r="M153" s="202"/>
      <c r="N153" s="202"/>
      <c r="O153" s="202"/>
      <c r="P153" s="203"/>
      <c r="Q153" s="203"/>
      <c r="R153" s="203"/>
      <c r="S153" s="203"/>
      <c r="T153" s="203"/>
      <c r="U153" s="203"/>
    </row>
    <row r="154" spans="1:21" ht="31.5" x14ac:dyDescent="0.25">
      <c r="A154" s="198" t="s">
        <v>425</v>
      </c>
      <c r="B154" s="205" t="s">
        <v>48</v>
      </c>
      <c r="C154" s="200"/>
      <c r="D154" s="200"/>
      <c r="E154" s="200"/>
      <c r="F154" s="200"/>
      <c r="G154" s="200"/>
      <c r="H154" s="200"/>
      <c r="I154" s="201">
        <v>6826.37</v>
      </c>
      <c r="J154" s="202"/>
      <c r="K154" s="202"/>
      <c r="L154" s="202"/>
      <c r="M154" s="202"/>
      <c r="N154" s="202"/>
      <c r="O154" s="202"/>
      <c r="P154" s="203"/>
      <c r="Q154" s="203"/>
      <c r="R154" s="203"/>
      <c r="S154" s="203"/>
      <c r="T154" s="203"/>
      <c r="U154" s="203"/>
    </row>
    <row r="155" spans="1:21" ht="15.75" x14ac:dyDescent="0.25">
      <c r="A155" s="198" t="s">
        <v>426</v>
      </c>
      <c r="B155" s="205" t="s">
        <v>569</v>
      </c>
      <c r="C155" s="200"/>
      <c r="D155" s="200"/>
      <c r="E155" s="200"/>
      <c r="F155" s="200"/>
      <c r="G155" s="200"/>
      <c r="H155" s="200"/>
      <c r="I155" s="201">
        <v>950.33</v>
      </c>
      <c r="J155" s="202"/>
      <c r="K155" s="202"/>
      <c r="L155" s="202"/>
      <c r="M155" s="202"/>
      <c r="N155" s="202"/>
      <c r="O155" s="202"/>
      <c r="P155" s="203"/>
      <c r="Q155" s="203"/>
      <c r="R155" s="203"/>
      <c r="S155" s="203"/>
      <c r="T155" s="203"/>
      <c r="U155" s="203"/>
    </row>
    <row r="156" spans="1:21" ht="31.5" x14ac:dyDescent="0.25">
      <c r="A156" s="198" t="s">
        <v>427</v>
      </c>
      <c r="B156" s="199" t="s">
        <v>44</v>
      </c>
      <c r="C156" s="200"/>
      <c r="D156" s="200"/>
      <c r="E156" s="200"/>
      <c r="F156" s="200"/>
      <c r="G156" s="200"/>
      <c r="H156" s="200"/>
      <c r="I156" s="201">
        <v>383.88</v>
      </c>
      <c r="J156" s="202"/>
      <c r="K156" s="202"/>
      <c r="L156" s="202"/>
      <c r="M156" s="202"/>
      <c r="N156" s="202"/>
      <c r="O156" s="202"/>
      <c r="P156" s="203"/>
      <c r="Q156" s="203"/>
      <c r="R156" s="203"/>
      <c r="S156" s="203"/>
      <c r="T156" s="203"/>
      <c r="U156" s="203"/>
    </row>
    <row r="157" spans="1:21" ht="15.75" x14ac:dyDescent="0.25">
      <c r="A157" s="198" t="s">
        <v>428</v>
      </c>
      <c r="B157" s="199" t="s">
        <v>41</v>
      </c>
      <c r="C157" s="200"/>
      <c r="D157" s="200"/>
      <c r="E157" s="200"/>
      <c r="F157" s="200"/>
      <c r="G157" s="200"/>
      <c r="H157" s="200"/>
      <c r="I157" s="201">
        <v>3250.53</v>
      </c>
      <c r="J157" s="202"/>
      <c r="K157" s="202"/>
      <c r="L157" s="202"/>
      <c r="M157" s="202"/>
      <c r="N157" s="202"/>
      <c r="O157" s="202"/>
      <c r="P157" s="203"/>
      <c r="Q157" s="203"/>
      <c r="R157" s="203"/>
      <c r="S157" s="203"/>
      <c r="T157" s="203"/>
      <c r="U157" s="203"/>
    </row>
    <row r="158" spans="1:21" ht="15.75" x14ac:dyDescent="0.25">
      <c r="A158" s="198" t="s">
        <v>429</v>
      </c>
      <c r="B158" s="199" t="s">
        <v>570</v>
      </c>
      <c r="C158" s="200"/>
      <c r="D158" s="200"/>
      <c r="E158" s="200"/>
      <c r="F158" s="200"/>
      <c r="G158" s="200"/>
      <c r="H158" s="200"/>
      <c r="I158" s="201">
        <v>3.2</v>
      </c>
      <c r="J158" s="202"/>
      <c r="K158" s="202"/>
      <c r="L158" s="202"/>
      <c r="M158" s="202"/>
      <c r="N158" s="202"/>
      <c r="O158" s="202"/>
      <c r="P158" s="203"/>
      <c r="Q158" s="203"/>
      <c r="R158" s="203"/>
      <c r="S158" s="203"/>
      <c r="T158" s="203"/>
      <c r="U158" s="203"/>
    </row>
    <row r="159" spans="1:21" ht="15.75" x14ac:dyDescent="0.25">
      <c r="A159" s="204" t="s">
        <v>430</v>
      </c>
      <c r="B159" s="227"/>
      <c r="C159" s="200"/>
      <c r="D159" s="200"/>
      <c r="E159" s="200"/>
      <c r="F159" s="200"/>
      <c r="G159" s="200"/>
      <c r="H159" s="200"/>
      <c r="I159" s="227"/>
      <c r="J159" s="202"/>
      <c r="K159" s="202"/>
      <c r="L159" s="202"/>
      <c r="M159" s="202"/>
      <c r="N159" s="202"/>
      <c r="O159" s="202"/>
      <c r="P159" s="203"/>
      <c r="Q159" s="203"/>
      <c r="R159" s="203"/>
      <c r="S159" s="203"/>
      <c r="T159" s="203"/>
      <c r="U159" s="203"/>
    </row>
    <row r="160" spans="1:21" ht="57.75" customHeight="1" x14ac:dyDescent="0.25">
      <c r="A160" s="198" t="s">
        <v>431</v>
      </c>
      <c r="B160" s="228" t="s">
        <v>570</v>
      </c>
      <c r="C160" s="229"/>
      <c r="D160" s="229"/>
      <c r="E160" s="229"/>
      <c r="F160" s="229"/>
      <c r="G160" s="229"/>
      <c r="H160" s="229"/>
      <c r="I160" s="201">
        <v>19.66</v>
      </c>
      <c r="J160" s="202"/>
      <c r="K160" s="202"/>
      <c r="L160" s="202"/>
      <c r="M160" s="202"/>
      <c r="N160" s="202"/>
      <c r="O160" s="202"/>
      <c r="P160" s="203"/>
      <c r="Q160" s="203"/>
      <c r="R160" s="203"/>
      <c r="S160" s="203"/>
      <c r="T160" s="203"/>
      <c r="U160" s="203"/>
    </row>
    <row r="161" spans="1:21" ht="15.75" x14ac:dyDescent="0.25">
      <c r="A161" s="198" t="s">
        <v>432</v>
      </c>
      <c r="B161" s="199" t="s">
        <v>570</v>
      </c>
      <c r="C161" s="200"/>
      <c r="D161" s="200"/>
      <c r="E161" s="200"/>
      <c r="F161" s="200"/>
      <c r="G161" s="200"/>
      <c r="H161" s="200"/>
      <c r="I161" s="201">
        <v>15.99</v>
      </c>
      <c r="J161" s="202"/>
      <c r="K161" s="202"/>
      <c r="L161" s="202"/>
      <c r="M161" s="202"/>
      <c r="N161" s="202"/>
      <c r="O161" s="202"/>
      <c r="P161" s="203"/>
      <c r="Q161" s="203"/>
      <c r="R161" s="203"/>
      <c r="S161" s="203"/>
      <c r="T161" s="203"/>
      <c r="U161" s="203"/>
    </row>
    <row r="162" spans="1:21" ht="15.75" x14ac:dyDescent="0.25">
      <c r="A162" s="198" t="s">
        <v>433</v>
      </c>
      <c r="B162" s="199" t="s">
        <v>571</v>
      </c>
      <c r="C162" s="200"/>
      <c r="D162" s="200"/>
      <c r="E162" s="200"/>
      <c r="F162" s="200"/>
      <c r="G162" s="200"/>
      <c r="H162" s="200"/>
      <c r="I162" s="201">
        <v>822.55</v>
      </c>
      <c r="J162" s="202"/>
      <c r="K162" s="202"/>
      <c r="L162" s="202"/>
      <c r="M162" s="202"/>
      <c r="N162" s="202"/>
      <c r="O162" s="202"/>
      <c r="P162" s="203"/>
      <c r="Q162" s="203"/>
      <c r="R162" s="203"/>
      <c r="S162" s="203"/>
      <c r="T162" s="203"/>
      <c r="U162" s="203"/>
    </row>
    <row r="163" spans="1:21" ht="52.5" customHeight="1" x14ac:dyDescent="0.25">
      <c r="A163" s="204" t="s">
        <v>434</v>
      </c>
      <c r="B163" s="227"/>
      <c r="C163" s="200"/>
      <c r="D163" s="200"/>
      <c r="E163" s="200"/>
      <c r="F163" s="200"/>
      <c r="G163" s="200"/>
      <c r="H163" s="200"/>
      <c r="I163" s="227"/>
      <c r="J163" s="202"/>
      <c r="K163" s="202"/>
      <c r="L163" s="202"/>
      <c r="M163" s="202"/>
      <c r="N163" s="202"/>
      <c r="O163" s="202"/>
      <c r="P163" s="203"/>
      <c r="Q163" s="203"/>
      <c r="R163" s="203"/>
      <c r="S163" s="203"/>
      <c r="T163" s="203"/>
      <c r="U163" s="203"/>
    </row>
    <row r="164" spans="1:21" ht="15.75" x14ac:dyDescent="0.25">
      <c r="A164" s="198" t="s">
        <v>435</v>
      </c>
      <c r="B164" s="205" t="s">
        <v>49</v>
      </c>
      <c r="C164" s="200"/>
      <c r="D164" s="200"/>
      <c r="E164" s="200"/>
      <c r="F164" s="200"/>
      <c r="G164" s="200"/>
      <c r="H164" s="200"/>
      <c r="I164" s="201">
        <v>15973.3</v>
      </c>
      <c r="J164" s="202"/>
      <c r="K164" s="202"/>
      <c r="L164" s="202"/>
      <c r="M164" s="202"/>
      <c r="N164" s="202"/>
      <c r="O164" s="202"/>
      <c r="P164" s="203"/>
      <c r="Q164" s="203"/>
      <c r="R164" s="203"/>
      <c r="S164" s="203"/>
      <c r="T164" s="203"/>
      <c r="U164" s="203"/>
    </row>
    <row r="165" spans="1:21" ht="15.75" x14ac:dyDescent="0.25">
      <c r="A165" s="198" t="s">
        <v>436</v>
      </c>
      <c r="B165" s="199" t="s">
        <v>49</v>
      </c>
      <c r="C165" s="200"/>
      <c r="D165" s="200"/>
      <c r="E165" s="200"/>
      <c r="F165" s="200"/>
      <c r="G165" s="200"/>
      <c r="H165" s="200"/>
      <c r="I165" s="201">
        <v>16692.84</v>
      </c>
      <c r="J165" s="202"/>
      <c r="K165" s="202"/>
      <c r="L165" s="202"/>
      <c r="M165" s="202"/>
      <c r="N165" s="202"/>
      <c r="O165" s="202"/>
      <c r="P165" s="203"/>
      <c r="Q165" s="203"/>
      <c r="R165" s="203"/>
      <c r="S165" s="203"/>
      <c r="T165" s="203"/>
      <c r="U165" s="203"/>
    </row>
    <row r="166" spans="1:21" ht="15.75" x14ac:dyDescent="0.25">
      <c r="A166" s="198" t="s">
        <v>437</v>
      </c>
      <c r="B166" s="199" t="s">
        <v>49</v>
      </c>
      <c r="C166" s="200"/>
      <c r="D166" s="200"/>
      <c r="E166" s="200"/>
      <c r="F166" s="200"/>
      <c r="G166" s="200"/>
      <c r="H166" s="200"/>
      <c r="I166" s="201">
        <v>11300</v>
      </c>
      <c r="J166" s="202"/>
      <c r="K166" s="202"/>
      <c r="L166" s="202"/>
      <c r="M166" s="202"/>
      <c r="N166" s="202"/>
      <c r="O166" s="202"/>
      <c r="P166" s="203"/>
      <c r="Q166" s="203"/>
      <c r="R166" s="203"/>
      <c r="S166" s="203"/>
      <c r="T166" s="203"/>
      <c r="U166" s="203"/>
    </row>
    <row r="167" spans="1:21" ht="15.75" x14ac:dyDescent="0.25">
      <c r="A167" s="198" t="s">
        <v>438</v>
      </c>
      <c r="B167" s="205" t="s">
        <v>49</v>
      </c>
      <c r="C167" s="200"/>
      <c r="D167" s="200"/>
      <c r="E167" s="200"/>
      <c r="F167" s="200"/>
      <c r="G167" s="200"/>
      <c r="H167" s="200"/>
      <c r="I167" s="201">
        <v>14944.64</v>
      </c>
      <c r="J167" s="202"/>
      <c r="K167" s="202"/>
      <c r="L167" s="202"/>
      <c r="M167" s="202"/>
      <c r="N167" s="202"/>
      <c r="O167" s="202"/>
      <c r="P167" s="203"/>
      <c r="Q167" s="203"/>
      <c r="R167" s="203"/>
      <c r="S167" s="203"/>
      <c r="T167" s="203"/>
      <c r="U167" s="203"/>
    </row>
    <row r="168" spans="1:21" ht="30" customHeight="1" x14ac:dyDescent="0.25">
      <c r="A168" s="198" t="s">
        <v>439</v>
      </c>
      <c r="B168" s="205" t="s">
        <v>49</v>
      </c>
      <c r="C168" s="200"/>
      <c r="D168" s="200"/>
      <c r="E168" s="200"/>
      <c r="F168" s="200"/>
      <c r="G168" s="200"/>
      <c r="H168" s="200"/>
      <c r="I168" s="201">
        <v>19027</v>
      </c>
      <c r="J168" s="202"/>
      <c r="K168" s="202"/>
      <c r="L168" s="202"/>
      <c r="M168" s="202"/>
      <c r="N168" s="202"/>
      <c r="O168" s="202"/>
      <c r="P168" s="203"/>
      <c r="Q168" s="203"/>
      <c r="R168" s="203"/>
      <c r="S168" s="203"/>
      <c r="T168" s="203"/>
      <c r="U168" s="203"/>
    </row>
    <row r="169" spans="1:21" ht="15.75" x14ac:dyDescent="0.25">
      <c r="A169" s="198" t="s">
        <v>440</v>
      </c>
      <c r="B169" s="199" t="s">
        <v>49</v>
      </c>
      <c r="C169" s="200"/>
      <c r="D169" s="200"/>
      <c r="E169" s="200"/>
      <c r="F169" s="200"/>
      <c r="G169" s="200"/>
      <c r="H169" s="200"/>
      <c r="I169" s="201">
        <v>17224</v>
      </c>
      <c r="J169" s="202"/>
      <c r="K169" s="202"/>
      <c r="L169" s="202"/>
      <c r="M169" s="202"/>
      <c r="N169" s="202"/>
      <c r="O169" s="202"/>
      <c r="P169" s="203"/>
      <c r="Q169" s="203"/>
      <c r="R169" s="203"/>
      <c r="S169" s="203"/>
      <c r="T169" s="203"/>
      <c r="U169" s="203"/>
    </row>
    <row r="170" spans="1:21" ht="15.75" x14ac:dyDescent="0.25">
      <c r="A170" s="198" t="s">
        <v>441</v>
      </c>
      <c r="B170" s="205" t="s">
        <v>49</v>
      </c>
      <c r="C170" s="200"/>
      <c r="D170" s="200"/>
      <c r="E170" s="200"/>
      <c r="F170" s="200"/>
      <c r="G170" s="200"/>
      <c r="H170" s="200"/>
      <c r="I170" s="201">
        <v>12941.9</v>
      </c>
      <c r="J170" s="202"/>
      <c r="K170" s="202"/>
      <c r="L170" s="202"/>
      <c r="M170" s="202"/>
      <c r="N170" s="202"/>
      <c r="O170" s="202"/>
      <c r="P170" s="203"/>
      <c r="Q170" s="203"/>
      <c r="R170" s="203"/>
      <c r="S170" s="203"/>
      <c r="T170" s="203"/>
      <c r="U170" s="203"/>
    </row>
    <row r="171" spans="1:21" ht="15.75" x14ac:dyDescent="0.25">
      <c r="A171" s="198" t="s">
        <v>442</v>
      </c>
      <c r="B171" s="205" t="s">
        <v>49</v>
      </c>
      <c r="C171" s="200"/>
      <c r="D171" s="200"/>
      <c r="E171" s="200"/>
      <c r="F171" s="200"/>
      <c r="G171" s="200"/>
      <c r="H171" s="200"/>
      <c r="I171" s="201">
        <v>10674.37</v>
      </c>
      <c r="J171" s="202"/>
      <c r="K171" s="202"/>
      <c r="L171" s="202"/>
      <c r="M171" s="202"/>
      <c r="N171" s="202"/>
      <c r="O171" s="202"/>
      <c r="P171" s="203"/>
      <c r="Q171" s="203"/>
      <c r="R171" s="203"/>
      <c r="S171" s="203"/>
      <c r="T171" s="203"/>
      <c r="U171" s="203"/>
    </row>
    <row r="172" spans="1:21" ht="15.75" x14ac:dyDescent="0.25">
      <c r="A172" s="198" t="s">
        <v>443</v>
      </c>
      <c r="B172" s="205" t="s">
        <v>49</v>
      </c>
      <c r="C172" s="200"/>
      <c r="D172" s="200"/>
      <c r="E172" s="200"/>
      <c r="F172" s="200"/>
      <c r="G172" s="200"/>
      <c r="H172" s="200"/>
      <c r="I172" s="201">
        <v>7156.4</v>
      </c>
      <c r="J172" s="202"/>
      <c r="K172" s="202"/>
      <c r="L172" s="202"/>
      <c r="M172" s="202"/>
      <c r="N172" s="202"/>
      <c r="O172" s="202"/>
      <c r="P172" s="203"/>
      <c r="Q172" s="203"/>
      <c r="R172" s="203"/>
      <c r="S172" s="203"/>
      <c r="T172" s="203"/>
      <c r="U172" s="203"/>
    </row>
    <row r="173" spans="1:21" ht="15.75" x14ac:dyDescent="0.25">
      <c r="A173" s="198" t="s">
        <v>444</v>
      </c>
      <c r="B173" s="205" t="s">
        <v>49</v>
      </c>
      <c r="C173" s="200"/>
      <c r="D173" s="200"/>
      <c r="E173" s="200"/>
      <c r="F173" s="200"/>
      <c r="G173" s="200"/>
      <c r="H173" s="200"/>
      <c r="I173" s="201">
        <v>42828</v>
      </c>
      <c r="J173" s="202"/>
      <c r="K173" s="202"/>
      <c r="L173" s="202"/>
      <c r="M173" s="202"/>
      <c r="N173" s="202"/>
      <c r="O173" s="202"/>
      <c r="P173" s="203"/>
      <c r="Q173" s="203"/>
      <c r="R173" s="203"/>
      <c r="S173" s="203"/>
      <c r="T173" s="203"/>
      <c r="U173" s="203"/>
    </row>
    <row r="174" spans="1:21" ht="15.75" x14ac:dyDescent="0.25">
      <c r="A174" s="198" t="s">
        <v>445</v>
      </c>
      <c r="B174" s="205" t="s">
        <v>49</v>
      </c>
      <c r="C174" s="200"/>
      <c r="D174" s="200"/>
      <c r="E174" s="200"/>
      <c r="F174" s="200"/>
      <c r="G174" s="200"/>
      <c r="H174" s="200"/>
      <c r="I174" s="201">
        <v>42828</v>
      </c>
      <c r="J174" s="202"/>
      <c r="K174" s="202"/>
      <c r="L174" s="202"/>
      <c r="M174" s="202"/>
      <c r="N174" s="202"/>
      <c r="O174" s="202"/>
      <c r="P174" s="203"/>
      <c r="Q174" s="203"/>
      <c r="R174" s="203"/>
      <c r="S174" s="203"/>
      <c r="T174" s="203"/>
      <c r="U174" s="203"/>
    </row>
    <row r="175" spans="1:21" ht="15.75" x14ac:dyDescent="0.25">
      <c r="A175" s="198" t="s">
        <v>446</v>
      </c>
      <c r="B175" s="205" t="s">
        <v>49</v>
      </c>
      <c r="C175" s="200"/>
      <c r="D175" s="200"/>
      <c r="E175" s="200"/>
      <c r="F175" s="200"/>
      <c r="G175" s="200"/>
      <c r="H175" s="200"/>
      <c r="I175" s="201">
        <v>42828</v>
      </c>
      <c r="J175" s="202"/>
      <c r="K175" s="202"/>
      <c r="L175" s="202"/>
      <c r="M175" s="202"/>
      <c r="N175" s="202"/>
      <c r="O175" s="202"/>
      <c r="P175" s="203"/>
      <c r="Q175" s="203"/>
      <c r="R175" s="203"/>
      <c r="S175" s="203"/>
      <c r="T175" s="203"/>
      <c r="U175" s="203"/>
    </row>
    <row r="176" spans="1:21" ht="51" customHeight="1" x14ac:dyDescent="0.25">
      <c r="A176" s="198" t="s">
        <v>447</v>
      </c>
      <c r="B176" s="199" t="s">
        <v>49</v>
      </c>
      <c r="C176" s="200"/>
      <c r="D176" s="200"/>
      <c r="E176" s="200"/>
      <c r="F176" s="200"/>
      <c r="G176" s="200"/>
      <c r="H176" s="200"/>
      <c r="I176" s="201">
        <v>42828</v>
      </c>
      <c r="J176" s="202"/>
      <c r="K176" s="202"/>
      <c r="L176" s="202"/>
      <c r="M176" s="202"/>
      <c r="N176" s="202"/>
      <c r="O176" s="202"/>
      <c r="P176" s="203"/>
      <c r="Q176" s="203"/>
      <c r="R176" s="203"/>
      <c r="S176" s="203"/>
      <c r="T176" s="203"/>
      <c r="U176" s="203"/>
    </row>
    <row r="177" spans="1:21" ht="15.75" x14ac:dyDescent="0.25">
      <c r="A177" s="198" t="s">
        <v>448</v>
      </c>
      <c r="B177" s="199" t="s">
        <v>49</v>
      </c>
      <c r="C177" s="200"/>
      <c r="D177" s="200"/>
      <c r="E177" s="200"/>
      <c r="F177" s="200"/>
      <c r="G177" s="200"/>
      <c r="H177" s="200"/>
      <c r="I177" s="201">
        <v>42828</v>
      </c>
      <c r="J177" s="202"/>
      <c r="K177" s="202"/>
      <c r="L177" s="202"/>
      <c r="M177" s="202"/>
      <c r="N177" s="202"/>
      <c r="O177" s="202"/>
      <c r="P177" s="203"/>
      <c r="Q177" s="203"/>
      <c r="R177" s="203"/>
      <c r="S177" s="203"/>
      <c r="T177" s="203"/>
      <c r="U177" s="203"/>
    </row>
    <row r="178" spans="1:21" ht="34.5" customHeight="1" x14ac:dyDescent="0.25">
      <c r="A178" s="198" t="s">
        <v>449</v>
      </c>
      <c r="B178" s="199" t="s">
        <v>49</v>
      </c>
      <c r="C178" s="200"/>
      <c r="D178" s="200"/>
      <c r="E178" s="200"/>
      <c r="F178" s="200"/>
      <c r="G178" s="200"/>
      <c r="H178" s="200"/>
      <c r="I178" s="201">
        <v>42828</v>
      </c>
      <c r="J178" s="202"/>
      <c r="K178" s="202"/>
      <c r="L178" s="202"/>
      <c r="M178" s="202"/>
      <c r="N178" s="202"/>
      <c r="O178" s="202"/>
      <c r="P178" s="203"/>
      <c r="Q178" s="203"/>
      <c r="R178" s="203"/>
      <c r="S178" s="203"/>
      <c r="T178" s="203"/>
      <c r="U178" s="203"/>
    </row>
    <row r="179" spans="1:21" ht="15.75" x14ac:dyDescent="0.25">
      <c r="A179" s="198" t="s">
        <v>450</v>
      </c>
      <c r="B179" s="199" t="s">
        <v>49</v>
      </c>
      <c r="C179" s="200"/>
      <c r="D179" s="200"/>
      <c r="E179" s="200"/>
      <c r="F179" s="200"/>
      <c r="G179" s="200"/>
      <c r="H179" s="200"/>
      <c r="I179" s="201">
        <v>42828</v>
      </c>
      <c r="J179" s="202"/>
      <c r="K179" s="202"/>
      <c r="L179" s="202"/>
      <c r="M179" s="202"/>
      <c r="N179" s="202"/>
      <c r="O179" s="202"/>
      <c r="P179" s="203"/>
      <c r="Q179" s="203"/>
      <c r="R179" s="203"/>
      <c r="S179" s="203"/>
      <c r="T179" s="203"/>
      <c r="U179" s="203"/>
    </row>
    <row r="180" spans="1:21" ht="15.75" x14ac:dyDescent="0.25">
      <c r="A180" s="198" t="s">
        <v>451</v>
      </c>
      <c r="B180" s="205" t="s">
        <v>49</v>
      </c>
      <c r="C180" s="200"/>
      <c r="D180" s="200"/>
      <c r="E180" s="200"/>
      <c r="F180" s="200"/>
      <c r="G180" s="200"/>
      <c r="H180" s="200"/>
      <c r="I180" s="201">
        <v>9415</v>
      </c>
      <c r="J180" s="202"/>
      <c r="K180" s="202"/>
      <c r="L180" s="202"/>
      <c r="M180" s="202"/>
      <c r="N180" s="202"/>
      <c r="O180" s="202"/>
      <c r="P180" s="203"/>
      <c r="Q180" s="203"/>
      <c r="R180" s="203"/>
      <c r="S180" s="203"/>
      <c r="T180" s="203"/>
      <c r="U180" s="203"/>
    </row>
    <row r="181" spans="1:21" ht="39" customHeight="1" x14ac:dyDescent="0.25">
      <c r="A181" s="198" t="s">
        <v>452</v>
      </c>
      <c r="B181" s="199" t="s">
        <v>49</v>
      </c>
      <c r="C181" s="200"/>
      <c r="D181" s="200"/>
      <c r="E181" s="200"/>
      <c r="F181" s="200"/>
      <c r="G181" s="200"/>
      <c r="H181" s="200"/>
      <c r="I181" s="201">
        <v>12859.9</v>
      </c>
      <c r="J181" s="202"/>
      <c r="K181" s="202"/>
      <c r="L181" s="202"/>
      <c r="M181" s="202"/>
      <c r="N181" s="202"/>
      <c r="O181" s="202"/>
      <c r="P181" s="203"/>
      <c r="Q181" s="203"/>
      <c r="R181" s="203"/>
      <c r="S181" s="203"/>
      <c r="T181" s="203"/>
      <c r="U181" s="203"/>
    </row>
    <row r="182" spans="1:21" ht="15.75" x14ac:dyDescent="0.25">
      <c r="A182" s="198" t="s">
        <v>453</v>
      </c>
      <c r="B182" s="199" t="s">
        <v>39</v>
      </c>
      <c r="C182" s="200"/>
      <c r="D182" s="200"/>
      <c r="E182" s="200"/>
      <c r="F182" s="200"/>
      <c r="G182" s="200"/>
      <c r="H182" s="200"/>
      <c r="I182" s="201">
        <v>17202</v>
      </c>
      <c r="J182" s="202"/>
      <c r="K182" s="202"/>
      <c r="L182" s="202"/>
      <c r="M182" s="202"/>
      <c r="N182" s="202"/>
      <c r="O182" s="202"/>
      <c r="P182" s="203"/>
      <c r="Q182" s="203"/>
      <c r="R182" s="203"/>
      <c r="S182" s="203"/>
      <c r="T182" s="203"/>
      <c r="U182" s="203"/>
    </row>
    <row r="183" spans="1:21" ht="15.75" x14ac:dyDescent="0.25">
      <c r="A183" s="198" t="s">
        <v>454</v>
      </c>
      <c r="B183" s="199" t="s">
        <v>49</v>
      </c>
      <c r="C183" s="200"/>
      <c r="D183" s="200"/>
      <c r="E183" s="200"/>
      <c r="F183" s="200"/>
      <c r="G183" s="200"/>
      <c r="H183" s="200"/>
      <c r="I183" s="201">
        <v>9267</v>
      </c>
      <c r="J183" s="202"/>
      <c r="K183" s="202"/>
      <c r="L183" s="202"/>
      <c r="M183" s="202"/>
      <c r="N183" s="202"/>
      <c r="O183" s="202"/>
      <c r="P183" s="203"/>
      <c r="Q183" s="203"/>
      <c r="R183" s="203"/>
      <c r="S183" s="203"/>
      <c r="T183" s="203"/>
      <c r="U183" s="203"/>
    </row>
    <row r="184" spans="1:21" ht="15.75" x14ac:dyDescent="0.25">
      <c r="A184" s="204" t="s">
        <v>455</v>
      </c>
      <c r="B184" s="227"/>
      <c r="C184" s="200"/>
      <c r="D184" s="200"/>
      <c r="E184" s="200"/>
      <c r="F184" s="200"/>
      <c r="G184" s="200"/>
      <c r="H184" s="200"/>
      <c r="I184" s="227"/>
      <c r="J184" s="202"/>
      <c r="K184" s="202"/>
      <c r="L184" s="202"/>
      <c r="M184" s="202"/>
      <c r="N184" s="202"/>
      <c r="O184" s="202"/>
      <c r="P184" s="203"/>
      <c r="Q184" s="203"/>
      <c r="R184" s="203"/>
      <c r="S184" s="203"/>
      <c r="T184" s="203"/>
      <c r="U184" s="203"/>
    </row>
    <row r="185" spans="1:21" ht="15.75" x14ac:dyDescent="0.25">
      <c r="A185" s="198" t="s">
        <v>456</v>
      </c>
      <c r="B185" s="199" t="s">
        <v>41</v>
      </c>
      <c r="C185" s="200"/>
      <c r="D185" s="200"/>
      <c r="E185" s="200"/>
      <c r="F185" s="200"/>
      <c r="G185" s="200"/>
      <c r="H185" s="200"/>
      <c r="I185" s="201">
        <v>105.25</v>
      </c>
      <c r="J185" s="202"/>
      <c r="K185" s="202"/>
      <c r="L185" s="202"/>
      <c r="M185" s="202"/>
      <c r="N185" s="202"/>
      <c r="O185" s="202"/>
      <c r="P185" s="203"/>
      <c r="Q185" s="203"/>
      <c r="R185" s="203"/>
      <c r="S185" s="203"/>
      <c r="T185" s="203"/>
      <c r="U185" s="203"/>
    </row>
    <row r="186" spans="1:21" ht="15.75" x14ac:dyDescent="0.25">
      <c r="A186" s="198" t="s">
        <v>457</v>
      </c>
      <c r="B186" s="199" t="s">
        <v>41</v>
      </c>
      <c r="C186" s="200"/>
      <c r="D186" s="200"/>
      <c r="E186" s="200"/>
      <c r="F186" s="200"/>
      <c r="G186" s="200"/>
      <c r="H186" s="200"/>
      <c r="I186" s="201">
        <v>3.73</v>
      </c>
      <c r="J186" s="202"/>
      <c r="K186" s="202"/>
      <c r="L186" s="202"/>
      <c r="M186" s="202"/>
      <c r="N186" s="202"/>
      <c r="O186" s="202"/>
      <c r="P186" s="203"/>
      <c r="Q186" s="203"/>
      <c r="R186" s="203"/>
      <c r="S186" s="203"/>
      <c r="T186" s="203"/>
      <c r="U186" s="203"/>
    </row>
    <row r="187" spans="1:21" ht="15.75" x14ac:dyDescent="0.25">
      <c r="A187" s="198" t="s">
        <v>458</v>
      </c>
      <c r="B187" s="199" t="s">
        <v>41</v>
      </c>
      <c r="C187" s="200"/>
      <c r="D187" s="200"/>
      <c r="E187" s="200"/>
      <c r="F187" s="200"/>
      <c r="G187" s="200"/>
      <c r="H187" s="200"/>
      <c r="I187" s="201">
        <v>18.13</v>
      </c>
      <c r="J187" s="202"/>
      <c r="K187" s="202"/>
      <c r="L187" s="202"/>
      <c r="M187" s="202"/>
      <c r="N187" s="202"/>
      <c r="O187" s="202"/>
      <c r="P187" s="203"/>
      <c r="Q187" s="203"/>
      <c r="R187" s="203"/>
      <c r="S187" s="203"/>
      <c r="T187" s="203"/>
      <c r="U187" s="203"/>
    </row>
    <row r="188" spans="1:21" ht="15.75" x14ac:dyDescent="0.25">
      <c r="A188" s="198" t="s">
        <v>459</v>
      </c>
      <c r="B188" s="199" t="s">
        <v>570</v>
      </c>
      <c r="C188" s="200"/>
      <c r="D188" s="200"/>
      <c r="E188" s="200"/>
      <c r="F188" s="200"/>
      <c r="G188" s="200"/>
      <c r="H188" s="200"/>
      <c r="I188" s="201">
        <v>26.31</v>
      </c>
      <c r="J188" s="202"/>
      <c r="K188" s="202"/>
      <c r="L188" s="202"/>
      <c r="M188" s="202"/>
      <c r="N188" s="202"/>
      <c r="O188" s="202"/>
      <c r="P188" s="203"/>
      <c r="Q188" s="203"/>
      <c r="R188" s="203"/>
      <c r="S188" s="203"/>
      <c r="T188" s="203"/>
      <c r="U188" s="203"/>
    </row>
    <row r="189" spans="1:21" ht="15.75" x14ac:dyDescent="0.25">
      <c r="A189" s="198" t="s">
        <v>460</v>
      </c>
      <c r="B189" s="199" t="s">
        <v>42</v>
      </c>
      <c r="C189" s="200"/>
      <c r="D189" s="200"/>
      <c r="E189" s="200"/>
      <c r="F189" s="200"/>
      <c r="G189" s="200"/>
      <c r="H189" s="200"/>
      <c r="I189" s="201">
        <v>5.0599999999999996</v>
      </c>
      <c r="J189" s="202"/>
      <c r="K189" s="202"/>
      <c r="L189" s="202"/>
      <c r="M189" s="202"/>
      <c r="N189" s="202"/>
      <c r="O189" s="202"/>
      <c r="P189" s="203"/>
      <c r="Q189" s="203"/>
      <c r="R189" s="203"/>
      <c r="S189" s="203"/>
      <c r="T189" s="203"/>
      <c r="U189" s="203"/>
    </row>
    <row r="190" spans="1:21" ht="15.75" x14ac:dyDescent="0.25">
      <c r="A190" s="198" t="s">
        <v>461</v>
      </c>
      <c r="B190" s="199" t="s">
        <v>42</v>
      </c>
      <c r="C190" s="200"/>
      <c r="D190" s="200"/>
      <c r="E190" s="200"/>
      <c r="F190" s="200"/>
      <c r="G190" s="200"/>
      <c r="H190" s="200"/>
      <c r="I190" s="201">
        <v>21.78</v>
      </c>
      <c r="J190" s="202"/>
      <c r="K190" s="202"/>
      <c r="L190" s="202"/>
      <c r="M190" s="202"/>
      <c r="N190" s="202"/>
      <c r="O190" s="202"/>
      <c r="P190" s="203"/>
      <c r="Q190" s="203"/>
      <c r="R190" s="203"/>
      <c r="S190" s="203"/>
      <c r="T190" s="203"/>
      <c r="U190" s="203"/>
    </row>
    <row r="191" spans="1:21" ht="31.5" x14ac:dyDescent="0.25">
      <c r="A191" s="198" t="s">
        <v>462</v>
      </c>
      <c r="B191" s="199" t="s">
        <v>42</v>
      </c>
      <c r="C191" s="200"/>
      <c r="D191" s="200"/>
      <c r="E191" s="200"/>
      <c r="F191" s="200"/>
      <c r="G191" s="200"/>
      <c r="H191" s="200"/>
      <c r="I191" s="201">
        <v>78.599999999999994</v>
      </c>
      <c r="J191" s="202"/>
      <c r="K191" s="202"/>
      <c r="L191" s="202"/>
      <c r="M191" s="202"/>
      <c r="N191" s="202"/>
      <c r="O191" s="202"/>
      <c r="P191" s="203"/>
      <c r="Q191" s="203"/>
      <c r="R191" s="203"/>
      <c r="S191" s="203"/>
      <c r="T191" s="203"/>
      <c r="U191" s="203"/>
    </row>
    <row r="192" spans="1:21" ht="15.75" x14ac:dyDescent="0.25">
      <c r="A192" s="198" t="s">
        <v>463</v>
      </c>
      <c r="B192" s="199" t="s">
        <v>42</v>
      </c>
      <c r="C192" s="200"/>
      <c r="D192" s="200"/>
      <c r="E192" s="200"/>
      <c r="F192" s="200"/>
      <c r="G192" s="200"/>
      <c r="H192" s="200"/>
      <c r="I192" s="201">
        <v>7.89</v>
      </c>
      <c r="J192" s="202"/>
      <c r="K192" s="202"/>
      <c r="L192" s="202"/>
      <c r="M192" s="202"/>
      <c r="N192" s="202"/>
      <c r="O192" s="202"/>
      <c r="P192" s="203"/>
      <c r="Q192" s="203"/>
      <c r="R192" s="203"/>
      <c r="S192" s="203"/>
      <c r="T192" s="203"/>
      <c r="U192" s="203"/>
    </row>
    <row r="193" spans="1:21" ht="15.75" x14ac:dyDescent="0.25">
      <c r="A193" s="198" t="s">
        <v>464</v>
      </c>
      <c r="B193" s="199" t="s">
        <v>42</v>
      </c>
      <c r="C193" s="200"/>
      <c r="D193" s="200"/>
      <c r="E193" s="200"/>
      <c r="F193" s="200"/>
      <c r="G193" s="200"/>
      <c r="H193" s="200"/>
      <c r="I193" s="201">
        <v>1043</v>
      </c>
      <c r="J193" s="202"/>
      <c r="K193" s="202"/>
      <c r="L193" s="202"/>
      <c r="M193" s="202"/>
      <c r="N193" s="202"/>
      <c r="O193" s="202"/>
      <c r="P193" s="203"/>
      <c r="Q193" s="203"/>
      <c r="R193" s="203"/>
      <c r="S193" s="203"/>
      <c r="T193" s="203"/>
      <c r="U193" s="203"/>
    </row>
    <row r="194" spans="1:21" ht="15.75" x14ac:dyDescent="0.25">
      <c r="A194" s="198" t="s">
        <v>465</v>
      </c>
      <c r="B194" s="199" t="s">
        <v>39</v>
      </c>
      <c r="C194" s="200"/>
      <c r="D194" s="200"/>
      <c r="E194" s="200"/>
      <c r="F194" s="200"/>
      <c r="G194" s="200"/>
      <c r="H194" s="200"/>
      <c r="I194" s="201">
        <v>8234.5</v>
      </c>
      <c r="J194" s="202"/>
      <c r="K194" s="202"/>
      <c r="L194" s="202"/>
      <c r="M194" s="202"/>
      <c r="N194" s="202"/>
      <c r="O194" s="202"/>
      <c r="P194" s="203"/>
      <c r="Q194" s="203"/>
      <c r="R194" s="203"/>
      <c r="S194" s="203"/>
      <c r="T194" s="203"/>
      <c r="U194" s="203"/>
    </row>
    <row r="195" spans="1:21" ht="15.75" x14ac:dyDescent="0.25">
      <c r="A195" s="198" t="s">
        <v>466</v>
      </c>
      <c r="B195" s="199" t="s">
        <v>42</v>
      </c>
      <c r="C195" s="200"/>
      <c r="D195" s="200"/>
      <c r="E195" s="200"/>
      <c r="F195" s="200"/>
      <c r="G195" s="200"/>
      <c r="H195" s="200"/>
      <c r="I195" s="201">
        <v>5.4</v>
      </c>
      <c r="J195" s="202"/>
      <c r="K195" s="202"/>
      <c r="L195" s="202"/>
      <c r="M195" s="202"/>
      <c r="N195" s="202"/>
      <c r="O195" s="202"/>
      <c r="P195" s="203"/>
      <c r="Q195" s="203"/>
      <c r="R195" s="203"/>
      <c r="S195" s="203"/>
      <c r="T195" s="203"/>
      <c r="U195" s="203"/>
    </row>
    <row r="196" spans="1:21" ht="15.75" x14ac:dyDescent="0.25">
      <c r="A196" s="198" t="s">
        <v>467</v>
      </c>
      <c r="B196" s="199" t="s">
        <v>42</v>
      </c>
      <c r="C196" s="200"/>
      <c r="D196" s="200"/>
      <c r="E196" s="200"/>
      <c r="F196" s="200"/>
      <c r="G196" s="200"/>
      <c r="H196" s="200"/>
      <c r="I196" s="201">
        <v>26.43</v>
      </c>
      <c r="J196" s="202"/>
      <c r="K196" s="202"/>
      <c r="L196" s="202"/>
      <c r="M196" s="202"/>
      <c r="N196" s="202"/>
      <c r="O196" s="202"/>
      <c r="P196" s="203"/>
      <c r="Q196" s="203"/>
      <c r="R196" s="203"/>
      <c r="S196" s="203"/>
      <c r="T196" s="203"/>
      <c r="U196" s="203"/>
    </row>
    <row r="197" spans="1:21" ht="15.75" x14ac:dyDescent="0.25">
      <c r="A197" s="198" t="s">
        <v>468</v>
      </c>
      <c r="B197" s="199" t="s">
        <v>42</v>
      </c>
      <c r="C197" s="200"/>
      <c r="D197" s="200"/>
      <c r="E197" s="200"/>
      <c r="F197" s="200"/>
      <c r="G197" s="200"/>
      <c r="H197" s="200"/>
      <c r="I197" s="201">
        <v>7.3</v>
      </c>
      <c r="J197" s="202"/>
      <c r="K197" s="202"/>
      <c r="L197" s="202"/>
      <c r="M197" s="202"/>
      <c r="N197" s="202"/>
      <c r="O197" s="202"/>
      <c r="P197" s="203"/>
      <c r="Q197" s="203"/>
      <c r="R197" s="203"/>
      <c r="S197" s="203"/>
      <c r="T197" s="203"/>
      <c r="U197" s="203"/>
    </row>
    <row r="198" spans="1:21" ht="15.75" x14ac:dyDescent="0.25">
      <c r="A198" s="198" t="s">
        <v>469</v>
      </c>
      <c r="B198" s="199" t="s">
        <v>42</v>
      </c>
      <c r="C198" s="200"/>
      <c r="D198" s="200"/>
      <c r="E198" s="200"/>
      <c r="F198" s="200"/>
      <c r="G198" s="200"/>
      <c r="H198" s="200"/>
      <c r="I198" s="201">
        <v>287.5</v>
      </c>
      <c r="J198" s="202"/>
      <c r="K198" s="202"/>
      <c r="L198" s="202"/>
      <c r="M198" s="202"/>
      <c r="N198" s="202"/>
      <c r="O198" s="202"/>
      <c r="P198" s="203"/>
      <c r="Q198" s="203"/>
      <c r="R198" s="203"/>
      <c r="S198" s="203"/>
      <c r="T198" s="203"/>
      <c r="U198" s="203"/>
    </row>
    <row r="199" spans="1:21" ht="15.75" x14ac:dyDescent="0.25">
      <c r="A199" s="198" t="s">
        <v>470</v>
      </c>
      <c r="B199" s="199" t="s">
        <v>42</v>
      </c>
      <c r="C199" s="200"/>
      <c r="D199" s="200"/>
      <c r="E199" s="200"/>
      <c r="F199" s="200"/>
      <c r="G199" s="200"/>
      <c r="H199" s="200"/>
      <c r="I199" s="201">
        <v>20.34</v>
      </c>
      <c r="J199" s="202"/>
      <c r="K199" s="202"/>
      <c r="L199" s="202"/>
      <c r="M199" s="202"/>
      <c r="N199" s="202"/>
      <c r="O199" s="202"/>
      <c r="P199" s="203"/>
      <c r="Q199" s="203"/>
      <c r="R199" s="203"/>
      <c r="S199" s="203"/>
      <c r="T199" s="203"/>
      <c r="U199" s="203"/>
    </row>
    <row r="200" spans="1:21" ht="15.75" x14ac:dyDescent="0.25">
      <c r="A200" s="198" t="s">
        <v>471</v>
      </c>
      <c r="B200" s="199" t="s">
        <v>42</v>
      </c>
      <c r="C200" s="200"/>
      <c r="D200" s="200"/>
      <c r="E200" s="200"/>
      <c r="F200" s="200"/>
      <c r="G200" s="200"/>
      <c r="H200" s="200"/>
      <c r="I200" s="201">
        <v>26.81</v>
      </c>
      <c r="J200" s="202"/>
      <c r="K200" s="202"/>
      <c r="L200" s="202"/>
      <c r="M200" s="202"/>
      <c r="N200" s="202"/>
      <c r="O200" s="202"/>
      <c r="P200" s="203"/>
      <c r="Q200" s="203"/>
      <c r="R200" s="203"/>
      <c r="S200" s="203"/>
      <c r="T200" s="203"/>
      <c r="U200" s="203"/>
    </row>
    <row r="201" spans="1:21" ht="15.75" x14ac:dyDescent="0.25">
      <c r="A201" s="198" t="s">
        <v>472</v>
      </c>
      <c r="B201" s="199" t="s">
        <v>42</v>
      </c>
      <c r="C201" s="200"/>
      <c r="D201" s="200"/>
      <c r="E201" s="200"/>
      <c r="F201" s="200"/>
      <c r="G201" s="200"/>
      <c r="H201" s="200"/>
      <c r="I201" s="201">
        <v>27.37</v>
      </c>
      <c r="J201" s="202"/>
      <c r="K201" s="202"/>
      <c r="L201" s="202"/>
      <c r="M201" s="202"/>
      <c r="N201" s="202"/>
      <c r="O201" s="202"/>
      <c r="P201" s="203"/>
      <c r="Q201" s="203"/>
      <c r="R201" s="203"/>
      <c r="S201" s="203"/>
      <c r="T201" s="203"/>
      <c r="U201" s="203"/>
    </row>
    <row r="202" spans="1:21" ht="15.75" x14ac:dyDescent="0.25">
      <c r="A202" s="230" t="s">
        <v>473</v>
      </c>
      <c r="B202" s="199" t="s">
        <v>42</v>
      </c>
      <c r="C202" s="200"/>
      <c r="D202" s="200"/>
      <c r="E202" s="200"/>
      <c r="F202" s="200"/>
      <c r="G202" s="200"/>
      <c r="H202" s="200"/>
      <c r="I202" s="201">
        <v>14.4</v>
      </c>
      <c r="J202" s="202"/>
      <c r="K202" s="202"/>
      <c r="L202" s="202"/>
      <c r="M202" s="202"/>
      <c r="N202" s="202"/>
      <c r="O202" s="202"/>
      <c r="P202" s="203"/>
      <c r="Q202" s="203"/>
      <c r="R202" s="203"/>
      <c r="S202" s="203"/>
      <c r="T202" s="203"/>
      <c r="U202" s="203"/>
    </row>
    <row r="203" spans="1:21" ht="15.75" x14ac:dyDescent="0.25">
      <c r="A203" s="198" t="s">
        <v>474</v>
      </c>
      <c r="B203" s="206" t="s">
        <v>42</v>
      </c>
      <c r="C203" s="207"/>
      <c r="D203" s="207"/>
      <c r="E203" s="207"/>
      <c r="F203" s="207"/>
      <c r="G203" s="207"/>
      <c r="H203" s="207"/>
      <c r="I203" s="208">
        <v>2.74</v>
      </c>
      <c r="J203" s="209"/>
      <c r="K203" s="209"/>
      <c r="L203" s="209"/>
      <c r="M203" s="209"/>
      <c r="N203" s="209"/>
      <c r="O203" s="209"/>
      <c r="P203" s="194"/>
      <c r="Q203" s="194"/>
      <c r="R203" s="194"/>
      <c r="S203" s="194"/>
      <c r="T203" s="194"/>
      <c r="U203" s="194"/>
    </row>
    <row r="204" spans="1:21" ht="15.75" x14ac:dyDescent="0.25">
      <c r="A204" s="198" t="s">
        <v>475</v>
      </c>
      <c r="B204" s="231" t="s">
        <v>42</v>
      </c>
      <c r="C204" s="232"/>
      <c r="D204" s="232"/>
      <c r="E204" s="232"/>
      <c r="F204" s="232"/>
      <c r="G204" s="232"/>
      <c r="H204" s="232"/>
      <c r="I204" s="233">
        <v>33.5</v>
      </c>
      <c r="J204" s="234"/>
      <c r="K204" s="234"/>
      <c r="L204" s="234"/>
      <c r="M204" s="234"/>
      <c r="N204" s="234"/>
      <c r="O204" s="234"/>
      <c r="P204" s="227"/>
      <c r="Q204" s="227"/>
      <c r="R204" s="227"/>
      <c r="S204" s="227"/>
      <c r="T204" s="227"/>
      <c r="U204" s="227"/>
    </row>
    <row r="205" spans="1:21" ht="31.5" x14ac:dyDescent="0.25">
      <c r="A205" s="198" t="s">
        <v>476</v>
      </c>
      <c r="B205" s="231" t="s">
        <v>42</v>
      </c>
      <c r="C205" s="232"/>
      <c r="D205" s="232"/>
      <c r="E205" s="232"/>
      <c r="F205" s="232"/>
      <c r="G205" s="232"/>
      <c r="H205" s="232"/>
      <c r="I205" s="233">
        <v>351.75</v>
      </c>
      <c r="J205" s="234"/>
      <c r="K205" s="234"/>
      <c r="L205" s="234"/>
      <c r="M205" s="234"/>
      <c r="N205" s="234"/>
      <c r="O205" s="234"/>
      <c r="P205" s="227"/>
      <c r="Q205" s="227"/>
      <c r="R205" s="227"/>
      <c r="S205" s="227"/>
      <c r="T205" s="227"/>
      <c r="U205" s="227"/>
    </row>
    <row r="206" spans="1:21" ht="15.75" x14ac:dyDescent="0.25">
      <c r="A206" s="198" t="s">
        <v>477</v>
      </c>
      <c r="B206" s="231" t="s">
        <v>42</v>
      </c>
      <c r="C206" s="232"/>
      <c r="D206" s="232"/>
      <c r="E206" s="232"/>
      <c r="F206" s="232"/>
      <c r="G206" s="232"/>
      <c r="H206" s="232"/>
      <c r="I206" s="233">
        <v>70.2</v>
      </c>
      <c r="J206" s="234"/>
      <c r="K206" s="234"/>
      <c r="L206" s="234"/>
      <c r="M206" s="234"/>
      <c r="N206" s="234"/>
      <c r="O206" s="234"/>
      <c r="P206" s="227"/>
      <c r="Q206" s="227"/>
      <c r="R206" s="227"/>
      <c r="S206" s="227"/>
      <c r="T206" s="227"/>
      <c r="U206" s="227"/>
    </row>
    <row r="207" spans="1:21" ht="15.75" x14ac:dyDescent="0.25">
      <c r="A207" s="198" t="s">
        <v>478</v>
      </c>
      <c r="B207" s="231" t="s">
        <v>42</v>
      </c>
      <c r="C207" s="232"/>
      <c r="D207" s="232"/>
      <c r="E207" s="232"/>
      <c r="F207" s="232"/>
      <c r="G207" s="232"/>
      <c r="H207" s="232"/>
      <c r="I207" s="233">
        <v>61.71</v>
      </c>
      <c r="J207" s="234"/>
      <c r="K207" s="234"/>
      <c r="L207" s="234"/>
      <c r="M207" s="234"/>
      <c r="N207" s="234"/>
      <c r="O207" s="234"/>
      <c r="P207" s="227"/>
      <c r="Q207" s="227"/>
      <c r="R207" s="227"/>
      <c r="S207" s="227"/>
      <c r="T207" s="227"/>
      <c r="U207" s="227"/>
    </row>
    <row r="208" spans="1:21" ht="47.25" customHeight="1" x14ac:dyDescent="0.25">
      <c r="A208" s="198" t="s">
        <v>479</v>
      </c>
      <c r="B208" s="231" t="s">
        <v>42</v>
      </c>
      <c r="C208" s="232"/>
      <c r="D208" s="232"/>
      <c r="E208" s="232"/>
      <c r="F208" s="232"/>
      <c r="G208" s="232"/>
      <c r="H208" s="232"/>
      <c r="I208" s="233">
        <v>1100</v>
      </c>
      <c r="J208" s="234"/>
      <c r="K208" s="234"/>
      <c r="L208" s="234"/>
      <c r="M208" s="234"/>
      <c r="N208" s="234"/>
      <c r="O208" s="234"/>
      <c r="P208" s="227"/>
      <c r="Q208" s="227"/>
      <c r="R208" s="227"/>
      <c r="S208" s="227"/>
      <c r="T208" s="227"/>
      <c r="U208" s="227"/>
    </row>
    <row r="209" spans="1:21" ht="31.5" x14ac:dyDescent="0.25">
      <c r="A209" s="198" t="s">
        <v>480</v>
      </c>
      <c r="B209" s="231" t="s">
        <v>42</v>
      </c>
      <c r="C209" s="232"/>
      <c r="D209" s="232"/>
      <c r="E209" s="232"/>
      <c r="F209" s="232"/>
      <c r="G209" s="232"/>
      <c r="H209" s="232"/>
      <c r="I209" s="233">
        <v>40.69</v>
      </c>
      <c r="J209" s="234"/>
      <c r="K209" s="234"/>
      <c r="L209" s="234"/>
      <c r="M209" s="234"/>
      <c r="N209" s="234"/>
      <c r="O209" s="234"/>
      <c r="P209" s="227"/>
      <c r="Q209" s="227"/>
      <c r="R209" s="227"/>
      <c r="S209" s="227"/>
      <c r="T209" s="227"/>
      <c r="U209" s="227"/>
    </row>
    <row r="210" spans="1:21" ht="15.75" x14ac:dyDescent="0.25">
      <c r="A210" s="198" t="s">
        <v>481</v>
      </c>
      <c r="B210" s="231" t="s">
        <v>42</v>
      </c>
      <c r="C210" s="232"/>
      <c r="D210" s="232"/>
      <c r="E210" s="232"/>
      <c r="F210" s="232"/>
      <c r="G210" s="232"/>
      <c r="H210" s="232"/>
      <c r="I210" s="233">
        <v>31.76</v>
      </c>
      <c r="J210" s="234"/>
      <c r="K210" s="234"/>
      <c r="L210" s="234"/>
      <c r="M210" s="234"/>
      <c r="N210" s="234"/>
      <c r="O210" s="234"/>
      <c r="P210" s="227"/>
      <c r="Q210" s="227"/>
      <c r="R210" s="227"/>
      <c r="S210" s="227"/>
      <c r="T210" s="227"/>
      <c r="U210" s="227"/>
    </row>
    <row r="211" spans="1:21" ht="15.75" x14ac:dyDescent="0.25">
      <c r="A211" s="198" t="s">
        <v>482</v>
      </c>
      <c r="B211" s="231" t="s">
        <v>42</v>
      </c>
      <c r="C211" s="232"/>
      <c r="D211" s="232"/>
      <c r="E211" s="232"/>
      <c r="F211" s="232"/>
      <c r="G211" s="232"/>
      <c r="H211" s="232"/>
      <c r="I211" s="233">
        <v>7.09</v>
      </c>
      <c r="J211" s="234"/>
      <c r="K211" s="234"/>
      <c r="L211" s="234"/>
      <c r="M211" s="234"/>
      <c r="N211" s="234"/>
      <c r="O211" s="234"/>
      <c r="P211" s="227"/>
      <c r="Q211" s="227"/>
      <c r="R211" s="227"/>
      <c r="S211" s="227"/>
      <c r="T211" s="227"/>
      <c r="U211" s="227"/>
    </row>
    <row r="212" spans="1:21" ht="28.5" customHeight="1" x14ac:dyDescent="0.25">
      <c r="A212" s="235" t="s">
        <v>483</v>
      </c>
      <c r="B212" s="231" t="s">
        <v>42</v>
      </c>
      <c r="C212" s="232"/>
      <c r="D212" s="232"/>
      <c r="E212" s="232"/>
      <c r="F212" s="232"/>
      <c r="G212" s="232"/>
      <c r="H212" s="232"/>
      <c r="I212" s="233">
        <v>13.33</v>
      </c>
      <c r="J212" s="234"/>
      <c r="K212" s="234"/>
      <c r="L212" s="234"/>
      <c r="M212" s="234"/>
      <c r="N212" s="234"/>
      <c r="O212" s="234"/>
      <c r="P212" s="227"/>
      <c r="Q212" s="227"/>
      <c r="R212" s="227"/>
      <c r="S212" s="227"/>
      <c r="T212" s="227"/>
      <c r="U212" s="227"/>
    </row>
    <row r="213" spans="1:21" ht="15.75" x14ac:dyDescent="0.25">
      <c r="A213" s="198" t="s">
        <v>484</v>
      </c>
      <c r="B213" s="231" t="s">
        <v>39</v>
      </c>
      <c r="C213" s="232"/>
      <c r="D213" s="232"/>
      <c r="E213" s="232"/>
      <c r="F213" s="232"/>
      <c r="G213" s="232"/>
      <c r="H213" s="232"/>
      <c r="I213" s="233">
        <v>7761.9</v>
      </c>
      <c r="J213" s="234"/>
      <c r="K213" s="234"/>
      <c r="L213" s="234"/>
      <c r="M213" s="234"/>
      <c r="N213" s="234"/>
      <c r="O213" s="234"/>
      <c r="P213" s="227"/>
      <c r="Q213" s="227"/>
      <c r="R213" s="227"/>
      <c r="S213" s="227"/>
      <c r="T213" s="227"/>
      <c r="U213" s="227"/>
    </row>
    <row r="214" spans="1:21" ht="15.75" x14ac:dyDescent="0.25">
      <c r="A214" s="198" t="s">
        <v>485</v>
      </c>
      <c r="B214" s="231" t="s">
        <v>42</v>
      </c>
      <c r="C214" s="232"/>
      <c r="D214" s="232"/>
      <c r="E214" s="232"/>
      <c r="F214" s="232"/>
      <c r="G214" s="232"/>
      <c r="H214" s="232"/>
      <c r="I214" s="233">
        <v>19765.310000000001</v>
      </c>
      <c r="J214" s="234"/>
      <c r="K214" s="234"/>
      <c r="L214" s="234"/>
      <c r="M214" s="234"/>
      <c r="N214" s="234"/>
      <c r="O214" s="234"/>
      <c r="P214" s="227"/>
      <c r="Q214" s="227"/>
      <c r="R214" s="227"/>
      <c r="S214" s="227"/>
      <c r="T214" s="227"/>
      <c r="U214" s="227"/>
    </row>
    <row r="215" spans="1:21" ht="15.75" x14ac:dyDescent="0.25">
      <c r="A215" s="198" t="s">
        <v>486</v>
      </c>
      <c r="B215" s="231" t="s">
        <v>42</v>
      </c>
      <c r="C215" s="232"/>
      <c r="D215" s="232"/>
      <c r="E215" s="232"/>
      <c r="F215" s="232"/>
      <c r="G215" s="232"/>
      <c r="H215" s="232"/>
      <c r="I215" s="233">
        <v>29.67</v>
      </c>
      <c r="J215" s="234"/>
      <c r="K215" s="234"/>
      <c r="L215" s="234"/>
      <c r="M215" s="234"/>
      <c r="N215" s="234"/>
      <c r="O215" s="234"/>
      <c r="P215" s="227"/>
      <c r="Q215" s="227"/>
      <c r="R215" s="227"/>
      <c r="S215" s="227"/>
      <c r="T215" s="227"/>
      <c r="U215" s="227"/>
    </row>
    <row r="216" spans="1:21" ht="15.75" x14ac:dyDescent="0.25">
      <c r="A216" s="198" t="s">
        <v>487</v>
      </c>
      <c r="B216" s="231" t="s">
        <v>42</v>
      </c>
      <c r="C216" s="232"/>
      <c r="D216" s="232"/>
      <c r="E216" s="232"/>
      <c r="F216" s="232"/>
      <c r="G216" s="232"/>
      <c r="H216" s="232"/>
      <c r="I216" s="233">
        <v>32.659999999999997</v>
      </c>
      <c r="J216" s="234"/>
      <c r="K216" s="234"/>
      <c r="L216" s="234"/>
      <c r="M216" s="234"/>
      <c r="N216" s="234"/>
      <c r="O216" s="234"/>
      <c r="P216" s="227"/>
      <c r="Q216" s="227"/>
      <c r="R216" s="227"/>
      <c r="S216" s="227"/>
      <c r="T216" s="227"/>
      <c r="U216" s="227"/>
    </row>
    <row r="217" spans="1:21" ht="31.5" x14ac:dyDescent="0.25">
      <c r="A217" s="198" t="s">
        <v>488</v>
      </c>
      <c r="B217" s="231" t="s">
        <v>42</v>
      </c>
      <c r="C217" s="232"/>
      <c r="D217" s="232"/>
      <c r="E217" s="232"/>
      <c r="F217" s="232"/>
      <c r="G217" s="232"/>
      <c r="H217" s="232"/>
      <c r="I217" s="233">
        <v>44.09</v>
      </c>
      <c r="J217" s="234"/>
      <c r="K217" s="234"/>
      <c r="L217" s="234"/>
      <c r="M217" s="234"/>
      <c r="N217" s="234"/>
      <c r="O217" s="234"/>
      <c r="P217" s="227"/>
      <c r="Q217" s="227"/>
      <c r="R217" s="227"/>
      <c r="S217" s="227"/>
      <c r="T217" s="227"/>
      <c r="U217" s="227"/>
    </row>
    <row r="218" spans="1:21" ht="15.75" x14ac:dyDescent="0.25">
      <c r="A218" s="198" t="s">
        <v>489</v>
      </c>
      <c r="B218" s="231" t="s">
        <v>42</v>
      </c>
      <c r="C218" s="232"/>
      <c r="D218" s="232"/>
      <c r="E218" s="232"/>
      <c r="F218" s="232"/>
      <c r="G218" s="232"/>
      <c r="H218" s="232"/>
      <c r="I218" s="233">
        <v>88.1</v>
      </c>
      <c r="J218" s="234"/>
      <c r="K218" s="234"/>
      <c r="L218" s="234"/>
      <c r="M218" s="234"/>
      <c r="N218" s="234"/>
      <c r="O218" s="234"/>
      <c r="P218" s="227"/>
      <c r="Q218" s="227"/>
      <c r="R218" s="227"/>
      <c r="S218" s="227"/>
      <c r="T218" s="227"/>
      <c r="U218" s="227"/>
    </row>
    <row r="219" spans="1:21" ht="15.75" x14ac:dyDescent="0.25">
      <c r="A219" s="198" t="s">
        <v>490</v>
      </c>
      <c r="B219" s="231" t="s">
        <v>42</v>
      </c>
      <c r="C219" s="232"/>
      <c r="D219" s="232"/>
      <c r="E219" s="232"/>
      <c r="F219" s="232"/>
      <c r="G219" s="232"/>
      <c r="H219" s="232"/>
      <c r="I219" s="233">
        <v>47.38</v>
      </c>
      <c r="J219" s="234"/>
      <c r="K219" s="234"/>
      <c r="L219" s="234"/>
      <c r="M219" s="234"/>
      <c r="N219" s="234"/>
      <c r="O219" s="234"/>
      <c r="P219" s="227"/>
      <c r="Q219" s="227"/>
      <c r="R219" s="227"/>
      <c r="S219" s="227"/>
      <c r="T219" s="227"/>
      <c r="U219" s="227"/>
    </row>
    <row r="220" spans="1:21" ht="15.75" x14ac:dyDescent="0.25">
      <c r="A220" s="235" t="s">
        <v>491</v>
      </c>
      <c r="B220" s="231" t="s">
        <v>46</v>
      </c>
      <c r="C220" s="232"/>
      <c r="D220" s="232"/>
      <c r="E220" s="232"/>
      <c r="F220" s="232"/>
      <c r="G220" s="232"/>
      <c r="H220" s="232"/>
      <c r="I220" s="233">
        <v>29.88</v>
      </c>
      <c r="J220" s="234"/>
      <c r="K220" s="234"/>
      <c r="L220" s="234"/>
      <c r="M220" s="234"/>
      <c r="N220" s="234"/>
      <c r="O220" s="234"/>
      <c r="P220" s="227"/>
      <c r="Q220" s="227"/>
      <c r="R220" s="227"/>
      <c r="S220" s="227"/>
      <c r="T220" s="227"/>
      <c r="U220" s="227"/>
    </row>
    <row r="221" spans="1:21" ht="15.75" x14ac:dyDescent="0.25">
      <c r="A221" s="198" t="s">
        <v>492</v>
      </c>
      <c r="B221" s="231" t="s">
        <v>42</v>
      </c>
      <c r="C221" s="232"/>
      <c r="D221" s="232"/>
      <c r="E221" s="232"/>
      <c r="F221" s="232"/>
      <c r="G221" s="232"/>
      <c r="H221" s="232"/>
      <c r="I221" s="233">
        <v>60.62</v>
      </c>
      <c r="J221" s="234"/>
      <c r="K221" s="234"/>
      <c r="L221" s="234"/>
      <c r="M221" s="234"/>
      <c r="N221" s="234"/>
      <c r="O221" s="234"/>
      <c r="P221" s="227"/>
      <c r="Q221" s="227"/>
      <c r="R221" s="227"/>
      <c r="S221" s="227"/>
      <c r="T221" s="227"/>
      <c r="U221" s="227"/>
    </row>
    <row r="222" spans="1:21" ht="31.5" x14ac:dyDescent="0.25">
      <c r="A222" s="198" t="s">
        <v>493</v>
      </c>
      <c r="B222" s="231" t="s">
        <v>42</v>
      </c>
      <c r="C222" s="232"/>
      <c r="D222" s="232"/>
      <c r="E222" s="232"/>
      <c r="F222" s="232"/>
      <c r="G222" s="232"/>
      <c r="H222" s="232"/>
      <c r="I222" s="233">
        <v>68.989999999999995</v>
      </c>
      <c r="J222" s="234"/>
      <c r="K222" s="234"/>
      <c r="L222" s="234"/>
      <c r="M222" s="234"/>
      <c r="N222" s="234"/>
      <c r="O222" s="234"/>
      <c r="P222" s="227"/>
      <c r="Q222" s="227"/>
      <c r="R222" s="227"/>
      <c r="S222" s="227"/>
      <c r="T222" s="227"/>
      <c r="U222" s="227"/>
    </row>
    <row r="223" spans="1:21" ht="63" x14ac:dyDescent="0.25">
      <c r="A223" s="198" t="s">
        <v>494</v>
      </c>
      <c r="B223" s="231" t="s">
        <v>42</v>
      </c>
      <c r="C223" s="232"/>
      <c r="D223" s="232"/>
      <c r="E223" s="232"/>
      <c r="F223" s="232"/>
      <c r="G223" s="232"/>
      <c r="H223" s="232"/>
      <c r="I223" s="233">
        <v>838.36</v>
      </c>
      <c r="J223" s="234"/>
      <c r="K223" s="234"/>
      <c r="L223" s="234"/>
      <c r="M223" s="234"/>
      <c r="N223" s="234"/>
      <c r="O223" s="234"/>
      <c r="P223" s="227"/>
      <c r="Q223" s="227"/>
      <c r="R223" s="227"/>
      <c r="S223" s="227"/>
      <c r="T223" s="227"/>
      <c r="U223" s="227"/>
    </row>
    <row r="224" spans="1:21" ht="31.5" x14ac:dyDescent="0.25">
      <c r="A224" s="204" t="s">
        <v>495</v>
      </c>
      <c r="B224" s="227"/>
      <c r="C224" s="232"/>
      <c r="D224" s="232"/>
      <c r="E224" s="232"/>
      <c r="F224" s="232"/>
      <c r="G224" s="232"/>
      <c r="H224" s="232"/>
      <c r="I224" s="227"/>
      <c r="J224" s="234"/>
      <c r="K224" s="234"/>
      <c r="L224" s="234"/>
      <c r="M224" s="234"/>
      <c r="N224" s="234"/>
      <c r="O224" s="234"/>
      <c r="P224" s="227"/>
      <c r="Q224" s="227"/>
      <c r="R224" s="227"/>
      <c r="S224" s="227"/>
      <c r="T224" s="227"/>
      <c r="U224" s="227"/>
    </row>
    <row r="225" spans="1:21" ht="160.5" customHeight="1" x14ac:dyDescent="0.25">
      <c r="A225" s="198" t="s">
        <v>496</v>
      </c>
      <c r="B225" s="231" t="s">
        <v>42</v>
      </c>
      <c r="C225" s="232"/>
      <c r="D225" s="232"/>
      <c r="E225" s="232"/>
      <c r="F225" s="232"/>
      <c r="G225" s="232"/>
      <c r="H225" s="232"/>
      <c r="I225" s="233">
        <v>2208.1799999999998</v>
      </c>
      <c r="J225" s="234"/>
      <c r="K225" s="234"/>
      <c r="L225" s="234"/>
      <c r="M225" s="234"/>
      <c r="N225" s="234"/>
      <c r="O225" s="234"/>
      <c r="P225" s="227"/>
      <c r="Q225" s="227"/>
      <c r="R225" s="227"/>
      <c r="S225" s="227"/>
      <c r="T225" s="227"/>
      <c r="U225" s="227"/>
    </row>
    <row r="226" spans="1:21" ht="15.75" x14ac:dyDescent="0.25">
      <c r="A226" s="198" t="s">
        <v>497</v>
      </c>
      <c r="B226" s="231" t="s">
        <v>42</v>
      </c>
      <c r="C226" s="232"/>
      <c r="D226" s="232"/>
      <c r="E226" s="232"/>
      <c r="F226" s="232"/>
      <c r="G226" s="232"/>
      <c r="H226" s="232"/>
      <c r="I226" s="233">
        <v>500</v>
      </c>
      <c r="J226" s="234"/>
      <c r="K226" s="234"/>
      <c r="L226" s="234"/>
      <c r="M226" s="234"/>
      <c r="N226" s="234"/>
      <c r="O226" s="234"/>
      <c r="P226" s="227"/>
      <c r="Q226" s="227"/>
      <c r="R226" s="227"/>
      <c r="S226" s="227"/>
      <c r="T226" s="227"/>
      <c r="U226" s="227"/>
    </row>
    <row r="227" spans="1:21" ht="31.5" x14ac:dyDescent="0.25">
      <c r="A227" s="198" t="s">
        <v>498</v>
      </c>
      <c r="B227" s="231" t="s">
        <v>42</v>
      </c>
      <c r="C227" s="232"/>
      <c r="D227" s="232"/>
      <c r="E227" s="232"/>
      <c r="F227" s="232"/>
      <c r="G227" s="232"/>
      <c r="H227" s="232"/>
      <c r="I227" s="233">
        <v>1087.5999999999999</v>
      </c>
      <c r="J227" s="234"/>
      <c r="K227" s="234"/>
      <c r="L227" s="234"/>
      <c r="M227" s="234"/>
      <c r="N227" s="234"/>
      <c r="O227" s="234"/>
      <c r="P227" s="227"/>
      <c r="Q227" s="227"/>
      <c r="R227" s="227"/>
      <c r="S227" s="227"/>
      <c r="T227" s="227"/>
      <c r="U227" s="227"/>
    </row>
    <row r="228" spans="1:21" ht="15.75" x14ac:dyDescent="0.25">
      <c r="A228" s="198" t="s">
        <v>499</v>
      </c>
      <c r="B228" s="231" t="s">
        <v>42</v>
      </c>
      <c r="C228" s="232"/>
      <c r="D228" s="232"/>
      <c r="E228" s="232"/>
      <c r="F228" s="232"/>
      <c r="G228" s="232"/>
      <c r="H228" s="232"/>
      <c r="I228" s="233">
        <v>8993.5</v>
      </c>
      <c r="J228" s="234"/>
      <c r="K228" s="234"/>
      <c r="L228" s="234"/>
      <c r="M228" s="234"/>
      <c r="N228" s="234"/>
      <c r="O228" s="234"/>
      <c r="P228" s="227"/>
      <c r="Q228" s="227"/>
      <c r="R228" s="227"/>
      <c r="S228" s="227"/>
      <c r="T228" s="227"/>
      <c r="U228" s="227"/>
    </row>
    <row r="229" spans="1:21" ht="15.75" x14ac:dyDescent="0.25">
      <c r="A229" s="204" t="s">
        <v>500</v>
      </c>
      <c r="B229" s="227"/>
      <c r="C229" s="232"/>
      <c r="D229" s="232"/>
      <c r="E229" s="232"/>
      <c r="F229" s="232"/>
      <c r="G229" s="232"/>
      <c r="H229" s="232"/>
      <c r="I229" s="227"/>
      <c r="J229" s="234"/>
      <c r="K229" s="234"/>
      <c r="L229" s="234"/>
      <c r="M229" s="234"/>
      <c r="N229" s="234"/>
      <c r="O229" s="234"/>
      <c r="P229" s="227"/>
      <c r="Q229" s="227"/>
      <c r="R229" s="227"/>
      <c r="S229" s="227"/>
      <c r="T229" s="227"/>
      <c r="U229" s="227"/>
    </row>
    <row r="230" spans="1:21" ht="31.5" x14ac:dyDescent="0.25">
      <c r="A230" s="198" t="s">
        <v>501</v>
      </c>
      <c r="B230" s="231" t="s">
        <v>572</v>
      </c>
      <c r="C230" s="232"/>
      <c r="D230" s="232"/>
      <c r="E230" s="232"/>
      <c r="F230" s="232"/>
      <c r="G230" s="232"/>
      <c r="H230" s="232"/>
      <c r="I230" s="233">
        <v>1500</v>
      </c>
      <c r="J230" s="234"/>
      <c r="K230" s="234"/>
      <c r="L230" s="234"/>
      <c r="M230" s="234"/>
      <c r="N230" s="234"/>
      <c r="O230" s="234"/>
      <c r="P230" s="227"/>
      <c r="Q230" s="227"/>
      <c r="R230" s="227"/>
      <c r="S230" s="227"/>
      <c r="T230" s="227"/>
      <c r="U230" s="227"/>
    </row>
    <row r="231" spans="1:21" ht="47.25" x14ac:dyDescent="0.25">
      <c r="A231" s="198" t="s">
        <v>502</v>
      </c>
      <c r="B231" s="231" t="s">
        <v>42</v>
      </c>
      <c r="C231" s="232"/>
      <c r="D231" s="232"/>
      <c r="E231" s="232"/>
      <c r="F231" s="232"/>
      <c r="G231" s="232"/>
      <c r="H231" s="232"/>
      <c r="I231" s="233">
        <v>144.6</v>
      </c>
      <c r="J231" s="234"/>
      <c r="K231" s="234"/>
      <c r="L231" s="234"/>
      <c r="M231" s="234"/>
      <c r="N231" s="234"/>
      <c r="O231" s="234"/>
      <c r="P231" s="227"/>
      <c r="Q231" s="227"/>
      <c r="R231" s="227"/>
      <c r="S231" s="227"/>
      <c r="T231" s="227"/>
      <c r="U231" s="227"/>
    </row>
    <row r="232" spans="1:21" ht="24" customHeight="1" x14ac:dyDescent="0.25">
      <c r="A232" s="198" t="s">
        <v>503</v>
      </c>
      <c r="B232" s="231" t="s">
        <v>42</v>
      </c>
      <c r="C232" s="232"/>
      <c r="D232" s="232"/>
      <c r="E232" s="232"/>
      <c r="F232" s="232"/>
      <c r="G232" s="232"/>
      <c r="H232" s="232"/>
      <c r="I232" s="233">
        <v>63.68</v>
      </c>
      <c r="J232" s="234"/>
      <c r="K232" s="234"/>
      <c r="L232" s="234"/>
      <c r="M232" s="234"/>
      <c r="N232" s="234"/>
      <c r="O232" s="234"/>
      <c r="P232" s="227"/>
      <c r="Q232" s="227"/>
      <c r="R232" s="227"/>
      <c r="S232" s="227"/>
      <c r="T232" s="227"/>
      <c r="U232" s="227"/>
    </row>
    <row r="233" spans="1:21" ht="31.5" x14ac:dyDescent="0.25">
      <c r="A233" s="198" t="s">
        <v>504</v>
      </c>
      <c r="B233" s="231" t="s">
        <v>42</v>
      </c>
      <c r="C233" s="232"/>
      <c r="D233" s="232"/>
      <c r="E233" s="232"/>
      <c r="F233" s="232"/>
      <c r="G233" s="232"/>
      <c r="H233" s="232"/>
      <c r="I233" s="233">
        <v>40.99</v>
      </c>
      <c r="J233" s="234"/>
      <c r="K233" s="234"/>
      <c r="L233" s="234"/>
      <c r="M233" s="234"/>
      <c r="N233" s="234"/>
      <c r="O233" s="234"/>
      <c r="P233" s="227"/>
      <c r="Q233" s="227"/>
      <c r="R233" s="227"/>
      <c r="S233" s="227"/>
      <c r="T233" s="227"/>
      <c r="U233" s="227"/>
    </row>
    <row r="234" spans="1:21" ht="15.75" x14ac:dyDescent="0.25">
      <c r="A234" s="198" t="s">
        <v>505</v>
      </c>
      <c r="B234" s="231" t="s">
        <v>42</v>
      </c>
      <c r="C234" s="232"/>
      <c r="D234" s="232"/>
      <c r="E234" s="232"/>
      <c r="F234" s="232"/>
      <c r="G234" s="232"/>
      <c r="H234" s="232"/>
      <c r="I234" s="233">
        <v>64.73</v>
      </c>
      <c r="J234" s="234"/>
      <c r="K234" s="234"/>
      <c r="L234" s="234"/>
      <c r="M234" s="234"/>
      <c r="N234" s="234"/>
      <c r="O234" s="234"/>
      <c r="P234" s="227"/>
      <c r="Q234" s="227"/>
      <c r="R234" s="227"/>
      <c r="S234" s="227"/>
      <c r="T234" s="227"/>
      <c r="U234" s="227"/>
    </row>
    <row r="235" spans="1:21" ht="15.75" x14ac:dyDescent="0.25">
      <c r="A235" s="198" t="s">
        <v>506</v>
      </c>
      <c r="B235" s="231" t="s">
        <v>46</v>
      </c>
      <c r="C235" s="232"/>
      <c r="D235" s="232"/>
      <c r="E235" s="232"/>
      <c r="F235" s="232"/>
      <c r="G235" s="232"/>
      <c r="H235" s="232"/>
      <c r="I235" s="233">
        <v>0.64</v>
      </c>
      <c r="J235" s="234"/>
      <c r="K235" s="234"/>
      <c r="L235" s="234"/>
      <c r="M235" s="234"/>
      <c r="N235" s="234"/>
      <c r="O235" s="234"/>
      <c r="P235" s="227"/>
      <c r="Q235" s="227"/>
      <c r="R235" s="227"/>
      <c r="S235" s="227"/>
      <c r="T235" s="227"/>
      <c r="U235" s="227"/>
    </row>
    <row r="236" spans="1:21" ht="15.75" x14ac:dyDescent="0.25">
      <c r="A236" s="198" t="s">
        <v>507</v>
      </c>
      <c r="B236" s="231" t="s">
        <v>46</v>
      </c>
      <c r="C236" s="232"/>
      <c r="D236" s="232"/>
      <c r="E236" s="232"/>
      <c r="F236" s="232"/>
      <c r="G236" s="232"/>
      <c r="H236" s="232"/>
      <c r="I236" s="233">
        <v>196.44</v>
      </c>
      <c r="J236" s="234"/>
      <c r="K236" s="234"/>
      <c r="L236" s="234"/>
      <c r="M236" s="234"/>
      <c r="N236" s="234"/>
      <c r="O236" s="234"/>
      <c r="P236" s="227"/>
      <c r="Q236" s="227"/>
      <c r="R236" s="227"/>
      <c r="S236" s="227"/>
      <c r="T236" s="227"/>
      <c r="U236" s="227"/>
    </row>
    <row r="237" spans="1:21" ht="15.75" x14ac:dyDescent="0.25">
      <c r="A237" s="198" t="s">
        <v>508</v>
      </c>
      <c r="B237" s="231" t="s">
        <v>46</v>
      </c>
      <c r="C237" s="232"/>
      <c r="D237" s="232"/>
      <c r="E237" s="232"/>
      <c r="F237" s="232"/>
      <c r="G237" s="232"/>
      <c r="H237" s="232"/>
      <c r="I237" s="233">
        <v>5.0999999999999996</v>
      </c>
      <c r="J237" s="234"/>
      <c r="K237" s="234"/>
      <c r="L237" s="234"/>
      <c r="M237" s="234"/>
      <c r="N237" s="234"/>
      <c r="O237" s="234"/>
      <c r="P237" s="227"/>
      <c r="Q237" s="227"/>
      <c r="R237" s="227"/>
      <c r="S237" s="227"/>
      <c r="T237" s="227"/>
      <c r="U237" s="227"/>
    </row>
    <row r="238" spans="1:21" ht="15.75" x14ac:dyDescent="0.25">
      <c r="A238" s="198" t="s">
        <v>509</v>
      </c>
      <c r="B238" s="231" t="s">
        <v>573</v>
      </c>
      <c r="C238" s="232"/>
      <c r="D238" s="232"/>
      <c r="E238" s="232"/>
      <c r="F238" s="232"/>
      <c r="G238" s="232"/>
      <c r="H238" s="232"/>
      <c r="I238" s="233">
        <v>3.47</v>
      </c>
      <c r="J238" s="234"/>
      <c r="K238" s="234"/>
      <c r="L238" s="234"/>
      <c r="M238" s="234"/>
      <c r="N238" s="234"/>
      <c r="O238" s="234"/>
      <c r="P238" s="227"/>
      <c r="Q238" s="227"/>
      <c r="R238" s="227"/>
      <c r="S238" s="227"/>
      <c r="T238" s="227"/>
      <c r="U238" s="227"/>
    </row>
    <row r="239" spans="1:21" ht="15.75" x14ac:dyDescent="0.25">
      <c r="A239" s="235" t="s">
        <v>510</v>
      </c>
      <c r="B239" s="231" t="s">
        <v>573</v>
      </c>
      <c r="C239" s="232"/>
      <c r="D239" s="232"/>
      <c r="E239" s="232"/>
      <c r="F239" s="232"/>
      <c r="G239" s="232"/>
      <c r="H239" s="232"/>
      <c r="I239" s="233">
        <v>2.64</v>
      </c>
      <c r="J239" s="234"/>
      <c r="K239" s="234"/>
      <c r="L239" s="234"/>
      <c r="M239" s="234"/>
      <c r="N239" s="234"/>
      <c r="O239" s="234"/>
      <c r="P239" s="227"/>
      <c r="Q239" s="227"/>
      <c r="R239" s="227"/>
      <c r="S239" s="227"/>
      <c r="T239" s="227"/>
      <c r="U239" s="227"/>
    </row>
    <row r="240" spans="1:21" ht="31.5" x14ac:dyDescent="0.25">
      <c r="A240" s="198" t="s">
        <v>511</v>
      </c>
      <c r="B240" s="231" t="s">
        <v>42</v>
      </c>
      <c r="C240" s="232"/>
      <c r="D240" s="232"/>
      <c r="E240" s="232"/>
      <c r="F240" s="232"/>
      <c r="G240" s="232"/>
      <c r="H240" s="232"/>
      <c r="I240" s="233">
        <v>32</v>
      </c>
      <c r="J240" s="234"/>
      <c r="K240" s="234"/>
      <c r="L240" s="234"/>
      <c r="M240" s="234"/>
      <c r="N240" s="234"/>
      <c r="O240" s="234"/>
      <c r="P240" s="227"/>
      <c r="Q240" s="227"/>
      <c r="R240" s="227"/>
      <c r="S240" s="227"/>
      <c r="T240" s="227"/>
      <c r="U240" s="227"/>
    </row>
    <row r="241" spans="1:21" ht="15.75" x14ac:dyDescent="0.25">
      <c r="A241" s="204" t="s">
        <v>512</v>
      </c>
      <c r="B241" s="227"/>
      <c r="C241" s="232"/>
      <c r="D241" s="232"/>
      <c r="E241" s="232"/>
      <c r="F241" s="232"/>
      <c r="G241" s="232"/>
      <c r="H241" s="232"/>
      <c r="I241" s="227"/>
      <c r="J241" s="234"/>
      <c r="K241" s="234"/>
      <c r="L241" s="234"/>
      <c r="M241" s="234"/>
      <c r="N241" s="234"/>
      <c r="O241" s="234"/>
      <c r="P241" s="227"/>
      <c r="Q241" s="227"/>
      <c r="R241" s="227"/>
      <c r="S241" s="227"/>
      <c r="T241" s="227"/>
      <c r="U241" s="227"/>
    </row>
    <row r="242" spans="1:21" ht="15.75" x14ac:dyDescent="0.25">
      <c r="A242" s="198" t="s">
        <v>513</v>
      </c>
      <c r="B242" s="231" t="s">
        <v>574</v>
      </c>
      <c r="C242" s="232"/>
      <c r="D242" s="232"/>
      <c r="E242" s="232"/>
      <c r="F242" s="232"/>
      <c r="G242" s="232"/>
      <c r="H242" s="232"/>
      <c r="I242" s="233">
        <v>5361.91</v>
      </c>
      <c r="J242" s="234"/>
      <c r="K242" s="234"/>
      <c r="L242" s="234"/>
      <c r="M242" s="234"/>
      <c r="N242" s="234"/>
      <c r="O242" s="234"/>
      <c r="P242" s="227"/>
      <c r="Q242" s="227"/>
      <c r="R242" s="227"/>
      <c r="S242" s="227"/>
      <c r="T242" s="227"/>
      <c r="U242" s="227"/>
    </row>
    <row r="243" spans="1:21" ht="31.5" x14ac:dyDescent="0.25">
      <c r="A243" s="198" t="s">
        <v>514</v>
      </c>
      <c r="B243" s="231" t="s">
        <v>39</v>
      </c>
      <c r="C243" s="232"/>
      <c r="D243" s="232"/>
      <c r="E243" s="232"/>
      <c r="F243" s="232"/>
      <c r="G243" s="232"/>
      <c r="H243" s="232"/>
      <c r="I243" s="233">
        <v>2867.88</v>
      </c>
      <c r="J243" s="234"/>
      <c r="K243" s="234"/>
      <c r="L243" s="234"/>
      <c r="M243" s="234"/>
      <c r="N243" s="234"/>
      <c r="O243" s="234"/>
      <c r="P243" s="227"/>
      <c r="Q243" s="227"/>
      <c r="R243" s="227"/>
      <c r="S243" s="227"/>
      <c r="T243" s="227"/>
      <c r="U243" s="227"/>
    </row>
    <row r="244" spans="1:21" ht="15.75" x14ac:dyDescent="0.25">
      <c r="A244" s="198" t="s">
        <v>515</v>
      </c>
      <c r="B244" s="231" t="s">
        <v>575</v>
      </c>
      <c r="C244" s="232"/>
      <c r="D244" s="232"/>
      <c r="E244" s="232"/>
      <c r="F244" s="232"/>
      <c r="G244" s="232"/>
      <c r="H244" s="232"/>
      <c r="I244" s="233">
        <v>369.02</v>
      </c>
      <c r="J244" s="234"/>
      <c r="K244" s="234"/>
      <c r="L244" s="234"/>
      <c r="M244" s="234"/>
      <c r="N244" s="234"/>
      <c r="O244" s="234"/>
      <c r="P244" s="227"/>
      <c r="Q244" s="227"/>
      <c r="R244" s="227"/>
      <c r="S244" s="227"/>
      <c r="T244" s="227"/>
      <c r="U244" s="227"/>
    </row>
    <row r="245" spans="1:21" ht="15.75" x14ac:dyDescent="0.25">
      <c r="A245" s="198" t="s">
        <v>516</v>
      </c>
      <c r="B245" s="231" t="s">
        <v>574</v>
      </c>
      <c r="C245" s="232"/>
      <c r="D245" s="232"/>
      <c r="E245" s="232"/>
      <c r="F245" s="232"/>
      <c r="G245" s="232"/>
      <c r="H245" s="232"/>
      <c r="I245" s="233">
        <v>2859.55</v>
      </c>
      <c r="J245" s="234"/>
      <c r="K245" s="234"/>
      <c r="L245" s="234"/>
      <c r="M245" s="234"/>
      <c r="N245" s="234"/>
      <c r="O245" s="234"/>
      <c r="P245" s="227"/>
      <c r="Q245" s="227"/>
      <c r="R245" s="227"/>
      <c r="S245" s="227"/>
      <c r="T245" s="227"/>
      <c r="U245" s="227"/>
    </row>
    <row r="246" spans="1:21" ht="31.5" x14ac:dyDescent="0.25">
      <c r="A246" s="198" t="s">
        <v>517</v>
      </c>
      <c r="B246" s="231" t="s">
        <v>576</v>
      </c>
      <c r="C246" s="232"/>
      <c r="D246" s="232"/>
      <c r="E246" s="232"/>
      <c r="F246" s="232"/>
      <c r="G246" s="232"/>
      <c r="H246" s="232"/>
      <c r="I246" s="233">
        <v>9918.7800000000007</v>
      </c>
      <c r="J246" s="234"/>
      <c r="K246" s="234"/>
      <c r="L246" s="234"/>
      <c r="M246" s="234"/>
      <c r="N246" s="234"/>
      <c r="O246" s="234"/>
      <c r="P246" s="227"/>
      <c r="Q246" s="227"/>
      <c r="R246" s="227"/>
      <c r="S246" s="227"/>
      <c r="T246" s="227"/>
      <c r="U246" s="227"/>
    </row>
    <row r="247" spans="1:21" ht="15.75" x14ac:dyDescent="0.25">
      <c r="A247" s="198" t="s">
        <v>518</v>
      </c>
      <c r="B247" s="231" t="s">
        <v>575</v>
      </c>
      <c r="C247" s="232"/>
      <c r="D247" s="232"/>
      <c r="E247" s="232"/>
      <c r="F247" s="232"/>
      <c r="G247" s="232"/>
      <c r="H247" s="232"/>
      <c r="I247" s="233">
        <v>50.93</v>
      </c>
      <c r="J247" s="234"/>
      <c r="K247" s="234"/>
      <c r="L247" s="234"/>
      <c r="M247" s="234"/>
      <c r="N247" s="234"/>
      <c r="O247" s="234"/>
      <c r="P247" s="227"/>
      <c r="Q247" s="227"/>
      <c r="R247" s="227"/>
      <c r="S247" s="227"/>
      <c r="T247" s="227"/>
      <c r="U247" s="227"/>
    </row>
    <row r="248" spans="1:21" ht="24.75" customHeight="1" x14ac:dyDescent="0.25">
      <c r="A248" s="235" t="s">
        <v>519</v>
      </c>
      <c r="B248" s="231" t="s">
        <v>576</v>
      </c>
      <c r="C248" s="232"/>
      <c r="D248" s="232"/>
      <c r="E248" s="232"/>
      <c r="F248" s="232"/>
      <c r="G248" s="232"/>
      <c r="H248" s="232"/>
      <c r="I248" s="233">
        <v>2504.7399999999998</v>
      </c>
      <c r="J248" s="234"/>
      <c r="K248" s="234"/>
      <c r="L248" s="234"/>
      <c r="M248" s="234"/>
      <c r="N248" s="234"/>
      <c r="O248" s="234"/>
      <c r="P248" s="227"/>
      <c r="Q248" s="227"/>
      <c r="R248" s="227"/>
      <c r="S248" s="227"/>
      <c r="T248" s="227"/>
      <c r="U248" s="227"/>
    </row>
    <row r="249" spans="1:21" ht="15.75" x14ac:dyDescent="0.25">
      <c r="A249" s="198" t="s">
        <v>520</v>
      </c>
      <c r="B249" s="231" t="s">
        <v>576</v>
      </c>
      <c r="C249" s="232"/>
      <c r="D249" s="232"/>
      <c r="E249" s="232"/>
      <c r="F249" s="232"/>
      <c r="G249" s="232"/>
      <c r="H249" s="232"/>
      <c r="I249" s="233">
        <v>5510.1</v>
      </c>
      <c r="J249" s="234"/>
      <c r="K249" s="234"/>
      <c r="L249" s="234"/>
      <c r="M249" s="234"/>
      <c r="N249" s="234"/>
      <c r="O249" s="234"/>
      <c r="P249" s="227"/>
      <c r="Q249" s="227"/>
      <c r="R249" s="227"/>
      <c r="S249" s="227"/>
      <c r="T249" s="227"/>
      <c r="U249" s="227"/>
    </row>
    <row r="250" spans="1:21" ht="15.75" x14ac:dyDescent="0.25">
      <c r="A250" s="198" t="s">
        <v>521</v>
      </c>
      <c r="B250" s="231" t="s">
        <v>42</v>
      </c>
      <c r="C250" s="232"/>
      <c r="D250" s="232"/>
      <c r="E250" s="232"/>
      <c r="F250" s="232"/>
      <c r="G250" s="232"/>
      <c r="H250" s="232"/>
      <c r="I250" s="233">
        <v>1.58</v>
      </c>
      <c r="J250" s="234"/>
      <c r="K250" s="234"/>
      <c r="L250" s="234"/>
      <c r="M250" s="234"/>
      <c r="N250" s="234"/>
      <c r="O250" s="234"/>
      <c r="P250" s="227"/>
      <c r="Q250" s="227"/>
      <c r="R250" s="227"/>
      <c r="S250" s="227"/>
      <c r="T250" s="227"/>
      <c r="U250" s="227"/>
    </row>
    <row r="251" spans="1:21" ht="15.75" x14ac:dyDescent="0.25">
      <c r="A251" s="198" t="s">
        <v>522</v>
      </c>
      <c r="B251" s="231" t="s">
        <v>576</v>
      </c>
      <c r="C251" s="232"/>
      <c r="D251" s="232"/>
      <c r="E251" s="232"/>
      <c r="F251" s="232"/>
      <c r="G251" s="232"/>
      <c r="H251" s="232"/>
      <c r="I251" s="233">
        <v>3450</v>
      </c>
      <c r="J251" s="234"/>
      <c r="K251" s="234"/>
      <c r="L251" s="234"/>
      <c r="M251" s="234"/>
      <c r="N251" s="234"/>
      <c r="O251" s="234"/>
      <c r="P251" s="227"/>
      <c r="Q251" s="227"/>
      <c r="R251" s="227"/>
      <c r="S251" s="227"/>
      <c r="T251" s="227"/>
      <c r="U251" s="227"/>
    </row>
    <row r="252" spans="1:21" ht="15.75" x14ac:dyDescent="0.25">
      <c r="A252" s="198" t="s">
        <v>523</v>
      </c>
      <c r="B252" s="231" t="s">
        <v>576</v>
      </c>
      <c r="C252" s="232"/>
      <c r="D252" s="232"/>
      <c r="E252" s="232"/>
      <c r="F252" s="232"/>
      <c r="G252" s="232"/>
      <c r="H252" s="232"/>
      <c r="I252" s="233">
        <v>875</v>
      </c>
      <c r="J252" s="234"/>
      <c r="K252" s="234"/>
      <c r="L252" s="234"/>
      <c r="M252" s="234"/>
      <c r="N252" s="234"/>
      <c r="O252" s="234"/>
      <c r="P252" s="227"/>
      <c r="Q252" s="227"/>
      <c r="R252" s="227"/>
      <c r="S252" s="227"/>
      <c r="T252" s="227"/>
      <c r="U252" s="227"/>
    </row>
    <row r="253" spans="1:21" ht="15.75" x14ac:dyDescent="0.25">
      <c r="A253" s="204" t="s">
        <v>524</v>
      </c>
      <c r="B253" s="227"/>
      <c r="C253" s="232"/>
      <c r="D253" s="232"/>
      <c r="E253" s="232"/>
      <c r="F253" s="232"/>
      <c r="G253" s="232"/>
      <c r="H253" s="232"/>
      <c r="I253" s="227"/>
      <c r="J253" s="234"/>
      <c r="K253" s="234"/>
      <c r="L253" s="234"/>
      <c r="M253" s="234"/>
      <c r="N253" s="234"/>
      <c r="O253" s="234"/>
      <c r="P253" s="227"/>
      <c r="Q253" s="227"/>
      <c r="R253" s="227"/>
      <c r="S253" s="227"/>
      <c r="T253" s="227"/>
      <c r="U253" s="227"/>
    </row>
    <row r="254" spans="1:21" ht="31.5" x14ac:dyDescent="0.25">
      <c r="A254" s="198" t="s">
        <v>525</v>
      </c>
      <c r="B254" s="231" t="s">
        <v>49</v>
      </c>
      <c r="C254" s="232"/>
      <c r="D254" s="232"/>
      <c r="E254" s="232"/>
      <c r="F254" s="232"/>
      <c r="G254" s="232"/>
      <c r="H254" s="232"/>
      <c r="I254" s="233">
        <v>11910.6</v>
      </c>
      <c r="J254" s="234"/>
      <c r="K254" s="234"/>
      <c r="L254" s="234"/>
      <c r="M254" s="234"/>
      <c r="N254" s="234"/>
      <c r="O254" s="234"/>
      <c r="P254" s="227"/>
      <c r="Q254" s="227"/>
      <c r="R254" s="227"/>
      <c r="S254" s="227"/>
      <c r="T254" s="227"/>
      <c r="U254" s="227"/>
    </row>
    <row r="255" spans="1:21" ht="15.75" x14ac:dyDescent="0.25">
      <c r="A255" s="230" t="s">
        <v>526</v>
      </c>
      <c r="B255" s="231" t="s">
        <v>42</v>
      </c>
      <c r="C255" s="232"/>
      <c r="D255" s="232"/>
      <c r="E255" s="232"/>
      <c r="F255" s="232"/>
      <c r="G255" s="232"/>
      <c r="H255" s="232"/>
      <c r="I255" s="233">
        <v>45</v>
      </c>
      <c r="J255" s="234"/>
      <c r="K255" s="234"/>
      <c r="L255" s="234"/>
      <c r="M255" s="234"/>
      <c r="N255" s="234"/>
      <c r="O255" s="234"/>
      <c r="P255" s="227"/>
      <c r="Q255" s="227"/>
      <c r="R255" s="227"/>
      <c r="S255" s="227"/>
      <c r="T255" s="227"/>
      <c r="U255" s="227"/>
    </row>
    <row r="256" spans="1:21" ht="31.5" x14ac:dyDescent="0.25">
      <c r="A256" s="198" t="s">
        <v>527</v>
      </c>
      <c r="B256" s="231" t="s">
        <v>42</v>
      </c>
      <c r="C256" s="232"/>
      <c r="D256" s="232"/>
      <c r="E256" s="232"/>
      <c r="F256" s="232"/>
      <c r="G256" s="232"/>
      <c r="H256" s="232"/>
      <c r="I256" s="233">
        <v>63.77</v>
      </c>
      <c r="J256" s="234"/>
      <c r="K256" s="234"/>
      <c r="L256" s="234"/>
      <c r="M256" s="234"/>
      <c r="N256" s="234"/>
      <c r="O256" s="234"/>
      <c r="P256" s="227"/>
      <c r="Q256" s="227"/>
      <c r="R256" s="227"/>
      <c r="S256" s="227"/>
      <c r="T256" s="227"/>
      <c r="U256" s="227"/>
    </row>
    <row r="257" spans="1:21" ht="31.5" x14ac:dyDescent="0.25">
      <c r="A257" s="198" t="s">
        <v>528</v>
      </c>
      <c r="B257" s="231" t="s">
        <v>42</v>
      </c>
      <c r="C257" s="232"/>
      <c r="D257" s="232"/>
      <c r="E257" s="232"/>
      <c r="F257" s="232"/>
      <c r="G257" s="232"/>
      <c r="H257" s="232"/>
      <c r="I257" s="233">
        <v>63.77</v>
      </c>
      <c r="J257" s="234"/>
      <c r="K257" s="234"/>
      <c r="L257" s="234"/>
      <c r="M257" s="234"/>
      <c r="N257" s="234"/>
      <c r="O257" s="234"/>
      <c r="P257" s="227"/>
      <c r="Q257" s="227"/>
      <c r="R257" s="227"/>
      <c r="S257" s="227"/>
      <c r="T257" s="227"/>
      <c r="U257" s="227"/>
    </row>
    <row r="258" spans="1:21" ht="31.5" x14ac:dyDescent="0.25">
      <c r="A258" s="198" t="s">
        <v>529</v>
      </c>
      <c r="B258" s="231" t="s">
        <v>42</v>
      </c>
      <c r="C258" s="232"/>
      <c r="D258" s="232"/>
      <c r="E258" s="232"/>
      <c r="F258" s="232"/>
      <c r="G258" s="232"/>
      <c r="H258" s="232"/>
      <c r="I258" s="233">
        <v>36.9</v>
      </c>
      <c r="J258" s="234"/>
      <c r="K258" s="234"/>
      <c r="L258" s="234"/>
      <c r="M258" s="234"/>
      <c r="N258" s="234"/>
      <c r="O258" s="234"/>
      <c r="P258" s="227"/>
      <c r="Q258" s="227"/>
      <c r="R258" s="227"/>
      <c r="S258" s="227"/>
      <c r="T258" s="227"/>
      <c r="U258" s="227"/>
    </row>
    <row r="259" spans="1:21" ht="15.75" x14ac:dyDescent="0.25">
      <c r="A259" s="198" t="s">
        <v>530</v>
      </c>
      <c r="B259" s="231" t="s">
        <v>42</v>
      </c>
      <c r="C259" s="232"/>
      <c r="D259" s="232"/>
      <c r="E259" s="232"/>
      <c r="F259" s="232"/>
      <c r="G259" s="232"/>
      <c r="H259" s="232"/>
      <c r="I259" s="233">
        <v>31.1</v>
      </c>
      <c r="J259" s="234"/>
      <c r="K259" s="234"/>
      <c r="L259" s="234"/>
      <c r="M259" s="234"/>
      <c r="N259" s="234"/>
      <c r="O259" s="234"/>
      <c r="P259" s="227"/>
      <c r="Q259" s="227"/>
      <c r="R259" s="227"/>
      <c r="S259" s="227"/>
      <c r="T259" s="227"/>
      <c r="U259" s="227"/>
    </row>
    <row r="260" spans="1:21" ht="15.75" x14ac:dyDescent="0.25">
      <c r="A260" s="198" t="s">
        <v>531</v>
      </c>
      <c r="B260" s="231" t="s">
        <v>42</v>
      </c>
      <c r="C260" s="232"/>
      <c r="D260" s="232"/>
      <c r="E260" s="232"/>
      <c r="F260" s="232"/>
      <c r="G260" s="232"/>
      <c r="H260" s="232"/>
      <c r="I260" s="233">
        <v>62.17</v>
      </c>
      <c r="J260" s="234"/>
      <c r="K260" s="234"/>
      <c r="L260" s="234"/>
      <c r="M260" s="234"/>
      <c r="N260" s="234"/>
      <c r="O260" s="234"/>
      <c r="P260" s="227"/>
      <c r="Q260" s="227"/>
      <c r="R260" s="227"/>
      <c r="S260" s="227"/>
      <c r="T260" s="227"/>
      <c r="U260" s="227"/>
    </row>
    <row r="261" spans="1:21" ht="15.75" x14ac:dyDescent="0.25">
      <c r="A261" s="198" t="s">
        <v>532</v>
      </c>
      <c r="B261" s="231" t="s">
        <v>42</v>
      </c>
      <c r="C261" s="232"/>
      <c r="D261" s="232"/>
      <c r="E261" s="232"/>
      <c r="F261" s="232"/>
      <c r="G261" s="232"/>
      <c r="H261" s="232"/>
      <c r="I261" s="233">
        <v>62.28</v>
      </c>
      <c r="J261" s="234"/>
      <c r="K261" s="234"/>
      <c r="L261" s="234"/>
      <c r="M261" s="234"/>
      <c r="N261" s="234"/>
      <c r="O261" s="234"/>
      <c r="P261" s="227"/>
      <c r="Q261" s="227"/>
      <c r="R261" s="227"/>
      <c r="S261" s="227"/>
      <c r="T261" s="227"/>
      <c r="U261" s="227"/>
    </row>
    <row r="262" spans="1:21" ht="15.75" x14ac:dyDescent="0.25">
      <c r="A262" s="198" t="s">
        <v>533</v>
      </c>
      <c r="B262" s="231" t="s">
        <v>42</v>
      </c>
      <c r="C262" s="232"/>
      <c r="D262" s="232"/>
      <c r="E262" s="232"/>
      <c r="F262" s="232"/>
      <c r="G262" s="232"/>
      <c r="H262" s="232"/>
      <c r="I262" s="233">
        <v>62.54</v>
      </c>
      <c r="J262" s="234"/>
      <c r="K262" s="234"/>
      <c r="L262" s="234"/>
      <c r="M262" s="234"/>
      <c r="N262" s="234"/>
      <c r="O262" s="234"/>
      <c r="P262" s="227"/>
      <c r="Q262" s="227"/>
      <c r="R262" s="227"/>
      <c r="S262" s="227"/>
      <c r="T262" s="227"/>
      <c r="U262" s="227"/>
    </row>
    <row r="263" spans="1:21" ht="15.75" x14ac:dyDescent="0.25">
      <c r="A263" s="198" t="s">
        <v>534</v>
      </c>
      <c r="B263" s="231" t="s">
        <v>42</v>
      </c>
      <c r="C263" s="232"/>
      <c r="D263" s="232"/>
      <c r="E263" s="232"/>
      <c r="F263" s="232"/>
      <c r="G263" s="232"/>
      <c r="H263" s="232"/>
      <c r="I263" s="233">
        <v>115.78</v>
      </c>
      <c r="J263" s="234"/>
      <c r="K263" s="234"/>
      <c r="L263" s="234"/>
      <c r="M263" s="234"/>
      <c r="N263" s="234"/>
      <c r="O263" s="234"/>
      <c r="P263" s="227"/>
      <c r="Q263" s="227"/>
      <c r="R263" s="227"/>
      <c r="S263" s="227"/>
      <c r="T263" s="227"/>
      <c r="U263" s="227"/>
    </row>
    <row r="264" spans="1:21" ht="15.75" x14ac:dyDescent="0.25">
      <c r="A264" s="204" t="s">
        <v>535</v>
      </c>
      <c r="B264" s="227"/>
      <c r="C264" s="232"/>
      <c r="D264" s="232"/>
      <c r="E264" s="232"/>
      <c r="F264" s="232"/>
      <c r="G264" s="232"/>
      <c r="H264" s="232"/>
      <c r="I264" s="227"/>
      <c r="J264" s="234"/>
      <c r="K264" s="234"/>
      <c r="L264" s="234"/>
      <c r="M264" s="234"/>
      <c r="N264" s="234"/>
      <c r="O264" s="234"/>
      <c r="P264" s="227"/>
      <c r="Q264" s="227"/>
      <c r="R264" s="227"/>
      <c r="S264" s="227"/>
      <c r="T264" s="227"/>
      <c r="U264" s="227"/>
    </row>
    <row r="265" spans="1:21" ht="15.75" x14ac:dyDescent="0.25">
      <c r="A265" s="198" t="s">
        <v>536</v>
      </c>
      <c r="B265" s="231" t="s">
        <v>49</v>
      </c>
      <c r="C265" s="232"/>
      <c r="D265" s="232"/>
      <c r="E265" s="232"/>
      <c r="F265" s="232"/>
      <c r="G265" s="232"/>
      <c r="H265" s="232"/>
      <c r="I265" s="233">
        <v>43054.3</v>
      </c>
      <c r="J265" s="234"/>
      <c r="K265" s="234"/>
      <c r="L265" s="234"/>
      <c r="M265" s="234"/>
      <c r="N265" s="234"/>
      <c r="O265" s="234"/>
      <c r="P265" s="227"/>
      <c r="Q265" s="227"/>
      <c r="R265" s="227"/>
      <c r="S265" s="227"/>
      <c r="T265" s="227"/>
      <c r="U265" s="227"/>
    </row>
    <row r="266" spans="1:21" ht="31.5" x14ac:dyDescent="0.25">
      <c r="A266" s="198" t="s">
        <v>537</v>
      </c>
      <c r="B266" s="231" t="s">
        <v>577</v>
      </c>
      <c r="C266" s="232"/>
      <c r="D266" s="232"/>
      <c r="E266" s="232"/>
      <c r="F266" s="232"/>
      <c r="G266" s="232"/>
      <c r="H266" s="232"/>
      <c r="I266" s="233">
        <v>498.02</v>
      </c>
      <c r="J266" s="234"/>
      <c r="K266" s="234"/>
      <c r="L266" s="234"/>
      <c r="M266" s="234"/>
      <c r="N266" s="234"/>
      <c r="O266" s="234"/>
      <c r="P266" s="227"/>
      <c r="Q266" s="227"/>
      <c r="R266" s="227"/>
      <c r="S266" s="227"/>
      <c r="T266" s="227"/>
      <c r="U266" s="227"/>
    </row>
    <row r="267" spans="1:21" ht="47.25" x14ac:dyDescent="0.25">
      <c r="A267" s="198" t="s">
        <v>538</v>
      </c>
      <c r="B267" s="231" t="s">
        <v>50</v>
      </c>
      <c r="C267" s="232"/>
      <c r="D267" s="232"/>
      <c r="E267" s="232"/>
      <c r="F267" s="232"/>
      <c r="G267" s="232"/>
      <c r="H267" s="232"/>
      <c r="I267" s="233">
        <v>264.38</v>
      </c>
      <c r="J267" s="234"/>
      <c r="K267" s="234"/>
      <c r="L267" s="234"/>
      <c r="M267" s="234"/>
      <c r="N267" s="234"/>
      <c r="O267" s="234"/>
      <c r="P267" s="227"/>
      <c r="Q267" s="227"/>
      <c r="R267" s="227"/>
      <c r="S267" s="227"/>
      <c r="T267" s="227"/>
      <c r="U267" s="227"/>
    </row>
    <row r="268" spans="1:21" ht="47.25" x14ac:dyDescent="0.25">
      <c r="A268" s="198" t="s">
        <v>539</v>
      </c>
      <c r="B268" s="231" t="s">
        <v>44</v>
      </c>
      <c r="C268" s="232"/>
      <c r="D268" s="232"/>
      <c r="E268" s="232"/>
      <c r="F268" s="232"/>
      <c r="G268" s="232"/>
      <c r="H268" s="232"/>
      <c r="I268" s="233">
        <v>1018.2</v>
      </c>
      <c r="J268" s="234"/>
      <c r="K268" s="234"/>
      <c r="L268" s="234"/>
      <c r="M268" s="234"/>
      <c r="N268" s="234"/>
      <c r="O268" s="234"/>
      <c r="P268" s="227"/>
      <c r="Q268" s="227"/>
      <c r="R268" s="227"/>
      <c r="S268" s="227"/>
      <c r="T268" s="227"/>
      <c r="U268" s="227"/>
    </row>
    <row r="269" spans="1:21" ht="31.5" x14ac:dyDescent="0.25">
      <c r="A269" s="198" t="s">
        <v>540</v>
      </c>
      <c r="B269" s="231" t="s">
        <v>42</v>
      </c>
      <c r="C269" s="232"/>
      <c r="D269" s="232"/>
      <c r="E269" s="232"/>
      <c r="F269" s="232"/>
      <c r="G269" s="232"/>
      <c r="H269" s="232"/>
      <c r="I269" s="233">
        <v>74.260000000000005</v>
      </c>
      <c r="J269" s="234"/>
      <c r="K269" s="234"/>
      <c r="L269" s="234"/>
      <c r="M269" s="234"/>
      <c r="N269" s="234"/>
      <c r="O269" s="234"/>
      <c r="P269" s="227"/>
      <c r="Q269" s="227"/>
      <c r="R269" s="227"/>
      <c r="S269" s="227"/>
      <c r="T269" s="227"/>
      <c r="U269" s="227"/>
    </row>
    <row r="270" spans="1:21" ht="31.5" x14ac:dyDescent="0.25">
      <c r="A270" s="236" t="s">
        <v>541</v>
      </c>
      <c r="B270" s="231" t="s">
        <v>42</v>
      </c>
      <c r="C270" s="232"/>
      <c r="D270" s="232"/>
      <c r="E270" s="232"/>
      <c r="F270" s="232"/>
      <c r="G270" s="232"/>
      <c r="H270" s="232"/>
      <c r="I270" s="233">
        <v>82.58</v>
      </c>
      <c r="J270" s="234"/>
      <c r="K270" s="234"/>
      <c r="L270" s="234"/>
      <c r="M270" s="234"/>
      <c r="N270" s="234"/>
      <c r="O270" s="234"/>
      <c r="P270" s="227"/>
      <c r="Q270" s="227"/>
      <c r="R270" s="227"/>
      <c r="S270" s="227"/>
      <c r="T270" s="227"/>
      <c r="U270" s="227"/>
    </row>
    <row r="271" spans="1:21" ht="15.75" x14ac:dyDescent="0.25">
      <c r="A271" s="198" t="s">
        <v>542</v>
      </c>
      <c r="B271" s="231" t="s">
        <v>42</v>
      </c>
      <c r="C271" s="232"/>
      <c r="D271" s="232"/>
      <c r="E271" s="232"/>
      <c r="F271" s="232"/>
      <c r="G271" s="232"/>
      <c r="H271" s="232"/>
      <c r="I271" s="233">
        <v>252.36</v>
      </c>
      <c r="J271" s="234"/>
      <c r="K271" s="234"/>
      <c r="L271" s="234"/>
      <c r="M271" s="234"/>
      <c r="N271" s="234"/>
      <c r="O271" s="234"/>
      <c r="P271" s="227"/>
      <c r="Q271" s="227"/>
      <c r="R271" s="227"/>
      <c r="S271" s="227"/>
      <c r="T271" s="227"/>
      <c r="U271" s="227"/>
    </row>
    <row r="272" spans="1:21" ht="15.75" x14ac:dyDescent="0.25">
      <c r="A272" s="204" t="s">
        <v>543</v>
      </c>
      <c r="B272" s="227"/>
      <c r="C272" s="232"/>
      <c r="D272" s="232"/>
      <c r="E272" s="232"/>
      <c r="F272" s="232"/>
      <c r="G272" s="232"/>
      <c r="H272" s="232"/>
      <c r="I272" s="227"/>
      <c r="J272" s="234"/>
      <c r="K272" s="234"/>
      <c r="L272" s="234"/>
      <c r="M272" s="234"/>
      <c r="N272" s="234"/>
      <c r="O272" s="234"/>
      <c r="P272" s="227"/>
      <c r="Q272" s="227"/>
      <c r="R272" s="227"/>
      <c r="S272" s="227"/>
      <c r="T272" s="227"/>
      <c r="U272" s="227"/>
    </row>
    <row r="273" spans="1:21" ht="15.75" x14ac:dyDescent="0.25">
      <c r="A273" s="198" t="s">
        <v>544</v>
      </c>
      <c r="B273" s="231" t="s">
        <v>44</v>
      </c>
      <c r="C273" s="232"/>
      <c r="D273" s="232"/>
      <c r="E273" s="232"/>
      <c r="F273" s="232"/>
      <c r="G273" s="232"/>
      <c r="H273" s="232"/>
      <c r="I273" s="233">
        <v>1638.1</v>
      </c>
      <c r="J273" s="234"/>
      <c r="K273" s="234"/>
      <c r="L273" s="234"/>
      <c r="M273" s="234"/>
      <c r="N273" s="234"/>
      <c r="O273" s="234"/>
      <c r="P273" s="227"/>
      <c r="Q273" s="227"/>
      <c r="R273" s="227"/>
      <c r="S273" s="227"/>
      <c r="T273" s="227"/>
      <c r="U273" s="227"/>
    </row>
    <row r="274" spans="1:21" ht="15.75" x14ac:dyDescent="0.25">
      <c r="A274" s="198" t="s">
        <v>545</v>
      </c>
      <c r="B274" s="231" t="s">
        <v>75</v>
      </c>
      <c r="C274" s="232"/>
      <c r="D274" s="232"/>
      <c r="E274" s="232"/>
      <c r="F274" s="232"/>
      <c r="G274" s="232"/>
      <c r="H274" s="232"/>
      <c r="I274" s="233">
        <v>50.3</v>
      </c>
      <c r="J274" s="234"/>
      <c r="K274" s="234"/>
      <c r="L274" s="234"/>
      <c r="M274" s="234"/>
      <c r="N274" s="234"/>
      <c r="O274" s="234"/>
      <c r="P274" s="227"/>
      <c r="Q274" s="227"/>
      <c r="R274" s="227"/>
      <c r="S274" s="227"/>
      <c r="T274" s="227"/>
      <c r="U274" s="227"/>
    </row>
    <row r="275" spans="1:21" ht="15.75" x14ac:dyDescent="0.25">
      <c r="A275" s="198" t="s">
        <v>546</v>
      </c>
      <c r="B275" s="231" t="s">
        <v>75</v>
      </c>
      <c r="C275" s="232"/>
      <c r="D275" s="232"/>
      <c r="E275" s="232"/>
      <c r="F275" s="232"/>
      <c r="G275" s="232"/>
      <c r="H275" s="232"/>
      <c r="I275" s="233">
        <v>419.81</v>
      </c>
      <c r="J275" s="234"/>
      <c r="K275" s="234"/>
      <c r="L275" s="234"/>
      <c r="M275" s="234"/>
      <c r="N275" s="234"/>
      <c r="O275" s="234"/>
      <c r="P275" s="227"/>
      <c r="Q275" s="227"/>
      <c r="R275" s="227"/>
      <c r="S275" s="227"/>
      <c r="T275" s="227"/>
      <c r="U275" s="227"/>
    </row>
    <row r="276" spans="1:21" ht="15.75" x14ac:dyDescent="0.25">
      <c r="A276" s="204" t="s">
        <v>547</v>
      </c>
      <c r="B276" s="227"/>
      <c r="C276" s="232"/>
      <c r="D276" s="232"/>
      <c r="E276" s="232"/>
      <c r="F276" s="232"/>
      <c r="G276" s="232"/>
      <c r="H276" s="232"/>
      <c r="I276" s="227"/>
      <c r="J276" s="234"/>
      <c r="K276" s="234"/>
      <c r="L276" s="234"/>
      <c r="M276" s="234"/>
      <c r="N276" s="234"/>
      <c r="O276" s="234"/>
      <c r="P276" s="227"/>
      <c r="Q276" s="227"/>
      <c r="R276" s="227"/>
      <c r="S276" s="227"/>
      <c r="T276" s="227"/>
      <c r="U276" s="227"/>
    </row>
    <row r="277" spans="1:21" ht="15.75" x14ac:dyDescent="0.25">
      <c r="A277" s="236" t="s">
        <v>548</v>
      </c>
      <c r="B277" s="231" t="s">
        <v>569</v>
      </c>
      <c r="C277" s="232"/>
      <c r="D277" s="232"/>
      <c r="E277" s="232"/>
      <c r="F277" s="232"/>
      <c r="G277" s="232"/>
      <c r="H277" s="232"/>
      <c r="I277" s="233">
        <v>590.29</v>
      </c>
      <c r="J277" s="234"/>
      <c r="K277" s="234"/>
      <c r="L277" s="234"/>
      <c r="M277" s="234"/>
      <c r="N277" s="234"/>
      <c r="O277" s="234"/>
      <c r="P277" s="227"/>
      <c r="Q277" s="227"/>
      <c r="R277" s="227"/>
      <c r="S277" s="227"/>
      <c r="T277" s="227"/>
      <c r="U277" s="227"/>
    </row>
    <row r="278" spans="1:21" ht="31.5" x14ac:dyDescent="0.25">
      <c r="A278" s="230" t="s">
        <v>549</v>
      </c>
      <c r="B278" s="231" t="s">
        <v>44</v>
      </c>
      <c r="C278" s="232"/>
      <c r="D278" s="232"/>
      <c r="E278" s="232"/>
      <c r="F278" s="232"/>
      <c r="G278" s="232"/>
      <c r="H278" s="232"/>
      <c r="I278" s="233">
        <v>1482.41</v>
      </c>
      <c r="J278" s="234"/>
      <c r="K278" s="234"/>
      <c r="L278" s="234"/>
      <c r="M278" s="234"/>
      <c r="N278" s="234"/>
      <c r="O278" s="234"/>
      <c r="P278" s="227"/>
      <c r="Q278" s="227"/>
      <c r="R278" s="227"/>
      <c r="S278" s="227"/>
      <c r="T278" s="227"/>
      <c r="U278" s="227"/>
    </row>
    <row r="279" spans="1:21" ht="15.75" x14ac:dyDescent="0.25">
      <c r="A279" s="198" t="s">
        <v>550</v>
      </c>
      <c r="B279" s="231" t="s">
        <v>42</v>
      </c>
      <c r="C279" s="232"/>
      <c r="D279" s="232"/>
      <c r="E279" s="232"/>
      <c r="F279" s="232"/>
      <c r="G279" s="232"/>
      <c r="H279" s="232"/>
      <c r="I279" s="233">
        <v>279.3</v>
      </c>
      <c r="J279" s="234"/>
      <c r="K279" s="234"/>
      <c r="L279" s="234"/>
      <c r="M279" s="234"/>
      <c r="N279" s="234"/>
      <c r="O279" s="234"/>
      <c r="P279" s="227"/>
      <c r="Q279" s="227"/>
      <c r="R279" s="227"/>
      <c r="S279" s="227"/>
      <c r="T279" s="227"/>
      <c r="U279" s="227"/>
    </row>
    <row r="280" spans="1:21" ht="15.75" x14ac:dyDescent="0.25">
      <c r="A280" s="198" t="s">
        <v>551</v>
      </c>
      <c r="B280" s="231" t="s">
        <v>42</v>
      </c>
      <c r="C280" s="232"/>
      <c r="D280" s="232"/>
      <c r="E280" s="232"/>
      <c r="F280" s="232"/>
      <c r="G280" s="232"/>
      <c r="H280" s="232"/>
      <c r="I280" s="233">
        <v>92.03</v>
      </c>
      <c r="J280" s="234"/>
      <c r="K280" s="234"/>
      <c r="L280" s="234"/>
      <c r="M280" s="234"/>
      <c r="N280" s="234"/>
      <c r="O280" s="234"/>
      <c r="P280" s="227"/>
      <c r="Q280" s="227"/>
      <c r="R280" s="227"/>
      <c r="S280" s="227"/>
      <c r="T280" s="227"/>
      <c r="U280" s="227"/>
    </row>
    <row r="281" spans="1:21" ht="15.75" x14ac:dyDescent="0.25">
      <c r="A281" s="204" t="s">
        <v>552</v>
      </c>
      <c r="B281" s="227"/>
      <c r="C281" s="232"/>
      <c r="D281" s="232"/>
      <c r="E281" s="232"/>
      <c r="F281" s="232"/>
      <c r="G281" s="232"/>
      <c r="H281" s="232"/>
      <c r="I281" s="227"/>
      <c r="J281" s="234"/>
      <c r="K281" s="234"/>
      <c r="L281" s="234"/>
      <c r="M281" s="234"/>
      <c r="N281" s="234"/>
      <c r="O281" s="234"/>
      <c r="P281" s="227"/>
      <c r="Q281" s="227"/>
      <c r="R281" s="227"/>
      <c r="S281" s="227"/>
      <c r="T281" s="227"/>
      <c r="U281" s="227"/>
    </row>
    <row r="282" spans="1:21" ht="15.75" x14ac:dyDescent="0.25">
      <c r="A282" s="198" t="s">
        <v>553</v>
      </c>
      <c r="B282" s="231" t="s">
        <v>569</v>
      </c>
      <c r="C282" s="232"/>
      <c r="D282" s="232"/>
      <c r="E282" s="232"/>
      <c r="F282" s="232"/>
      <c r="G282" s="232"/>
      <c r="H282" s="232"/>
      <c r="I282" s="233">
        <v>200</v>
      </c>
      <c r="J282" s="234"/>
      <c r="K282" s="234"/>
      <c r="L282" s="234"/>
      <c r="M282" s="234"/>
      <c r="N282" s="234"/>
      <c r="O282" s="234"/>
      <c r="P282" s="227"/>
      <c r="Q282" s="227"/>
      <c r="R282" s="227"/>
      <c r="S282" s="227"/>
      <c r="T282" s="227"/>
      <c r="U282" s="227"/>
    </row>
    <row r="283" spans="1:21" ht="15.75" x14ac:dyDescent="0.25">
      <c r="A283" s="235" t="s">
        <v>554</v>
      </c>
      <c r="B283" s="231" t="s">
        <v>50</v>
      </c>
      <c r="C283" s="232"/>
      <c r="D283" s="232"/>
      <c r="E283" s="232"/>
      <c r="F283" s="232"/>
      <c r="G283" s="232"/>
      <c r="H283" s="232"/>
      <c r="I283" s="233">
        <v>529.53</v>
      </c>
      <c r="J283" s="234"/>
      <c r="K283" s="234"/>
      <c r="L283" s="234"/>
      <c r="M283" s="234"/>
      <c r="N283" s="234"/>
      <c r="O283" s="234"/>
      <c r="P283" s="227"/>
      <c r="Q283" s="227"/>
      <c r="R283" s="227"/>
      <c r="S283" s="227"/>
      <c r="T283" s="227"/>
      <c r="U283" s="227"/>
    </row>
    <row r="284" spans="1:21" ht="15.75" x14ac:dyDescent="0.25">
      <c r="A284" s="204" t="s">
        <v>555</v>
      </c>
      <c r="B284" s="227"/>
      <c r="C284" s="232"/>
      <c r="D284" s="232"/>
      <c r="E284" s="232"/>
      <c r="F284" s="232"/>
      <c r="G284" s="232"/>
      <c r="H284" s="232"/>
      <c r="I284" s="227"/>
      <c r="J284" s="234"/>
      <c r="K284" s="234"/>
      <c r="L284" s="234"/>
      <c r="M284" s="234"/>
      <c r="N284" s="234"/>
      <c r="O284" s="234"/>
      <c r="P284" s="227"/>
      <c r="Q284" s="227"/>
      <c r="R284" s="227"/>
      <c r="S284" s="227"/>
      <c r="T284" s="227"/>
      <c r="U284" s="227"/>
    </row>
    <row r="285" spans="1:21" ht="15.75" x14ac:dyDescent="0.25">
      <c r="A285" s="198" t="s">
        <v>556</v>
      </c>
      <c r="B285" s="231" t="s">
        <v>569</v>
      </c>
      <c r="C285" s="232"/>
      <c r="D285" s="232"/>
      <c r="E285" s="232"/>
      <c r="F285" s="232"/>
      <c r="G285" s="232"/>
      <c r="H285" s="232"/>
      <c r="I285" s="233">
        <v>1</v>
      </c>
      <c r="J285" s="234"/>
      <c r="K285" s="234"/>
      <c r="L285" s="234"/>
      <c r="M285" s="234"/>
      <c r="N285" s="234"/>
      <c r="O285" s="234"/>
      <c r="P285" s="227"/>
      <c r="Q285" s="227"/>
      <c r="R285" s="227"/>
      <c r="S285" s="227"/>
      <c r="T285" s="227"/>
      <c r="U285" s="227"/>
    </row>
    <row r="286" spans="1:21" ht="15.75" x14ac:dyDescent="0.25">
      <c r="A286" s="204" t="s">
        <v>557</v>
      </c>
      <c r="B286" s="227"/>
      <c r="C286" s="232"/>
      <c r="D286" s="232"/>
      <c r="E286" s="232"/>
      <c r="F286" s="232"/>
      <c r="G286" s="232"/>
      <c r="H286" s="232"/>
      <c r="I286" s="227"/>
      <c r="J286" s="234"/>
      <c r="K286" s="234"/>
      <c r="L286" s="234"/>
      <c r="M286" s="234"/>
      <c r="N286" s="234"/>
      <c r="O286" s="234"/>
      <c r="P286" s="227"/>
      <c r="Q286" s="227"/>
      <c r="R286" s="227"/>
      <c r="S286" s="227"/>
      <c r="T286" s="227"/>
      <c r="U286" s="227"/>
    </row>
    <row r="287" spans="1:21" ht="15.75" x14ac:dyDescent="0.25">
      <c r="A287" s="198" t="s">
        <v>558</v>
      </c>
      <c r="B287" s="231" t="s">
        <v>33</v>
      </c>
      <c r="C287" s="232"/>
      <c r="D287" s="232"/>
      <c r="E287" s="232"/>
      <c r="F287" s="232"/>
      <c r="G287" s="232"/>
      <c r="H287" s="232"/>
      <c r="I287" s="233">
        <v>1</v>
      </c>
      <c r="J287" s="234"/>
      <c r="K287" s="234"/>
      <c r="L287" s="234"/>
      <c r="M287" s="234"/>
      <c r="N287" s="234"/>
      <c r="O287" s="234"/>
      <c r="P287" s="227"/>
      <c r="Q287" s="227"/>
      <c r="R287" s="227"/>
      <c r="S287" s="227"/>
      <c r="T287" s="227"/>
      <c r="U287" s="227"/>
    </row>
    <row r="288" spans="1:21" ht="15.75" x14ac:dyDescent="0.25">
      <c r="A288" s="211" t="s">
        <v>559</v>
      </c>
      <c r="B288" s="231" t="s">
        <v>569</v>
      </c>
      <c r="C288" s="232"/>
      <c r="D288" s="232"/>
      <c r="E288" s="232"/>
      <c r="F288" s="232"/>
      <c r="G288" s="232"/>
      <c r="H288" s="232"/>
      <c r="I288" s="233">
        <v>1.43</v>
      </c>
      <c r="J288" s="234"/>
      <c r="K288" s="234"/>
      <c r="L288" s="234"/>
      <c r="M288" s="234"/>
      <c r="N288" s="234"/>
      <c r="O288" s="234"/>
      <c r="P288" s="227"/>
      <c r="Q288" s="227"/>
      <c r="R288" s="227"/>
      <c r="S288" s="227"/>
      <c r="T288" s="227"/>
      <c r="U288" s="227"/>
    </row>
    <row r="289" spans="1:21" ht="15.75" x14ac:dyDescent="0.25">
      <c r="A289" s="211" t="s">
        <v>560</v>
      </c>
      <c r="B289" s="231" t="s">
        <v>569</v>
      </c>
      <c r="C289" s="232"/>
      <c r="D289" s="232"/>
      <c r="E289" s="232"/>
      <c r="F289" s="232"/>
      <c r="G289" s="232"/>
      <c r="H289" s="232"/>
      <c r="I289" s="233">
        <v>0.75</v>
      </c>
      <c r="J289" s="234"/>
      <c r="K289" s="234"/>
      <c r="L289" s="234"/>
      <c r="M289" s="234"/>
      <c r="N289" s="234"/>
      <c r="O289" s="234"/>
      <c r="P289" s="227"/>
      <c r="Q289" s="227"/>
      <c r="R289" s="227"/>
      <c r="S289" s="227"/>
      <c r="T289" s="227"/>
      <c r="U289" s="227"/>
    </row>
    <row r="290" spans="1:21" ht="15.75" x14ac:dyDescent="0.25">
      <c r="A290" s="211" t="s">
        <v>561</v>
      </c>
      <c r="B290" s="231" t="s">
        <v>569</v>
      </c>
      <c r="C290" s="232"/>
      <c r="D290" s="232"/>
      <c r="E290" s="232"/>
      <c r="F290" s="232"/>
      <c r="G290" s="232"/>
      <c r="H290" s="232"/>
      <c r="I290" s="233">
        <v>3.01</v>
      </c>
      <c r="J290" s="234"/>
      <c r="K290" s="234"/>
      <c r="L290" s="234"/>
      <c r="M290" s="234"/>
      <c r="N290" s="234"/>
      <c r="O290" s="234"/>
      <c r="P290" s="227"/>
      <c r="Q290" s="227"/>
      <c r="R290" s="227"/>
      <c r="S290" s="227"/>
      <c r="T290" s="227"/>
      <c r="U290" s="227"/>
    </row>
    <row r="291" spans="1:21" ht="15.75" x14ac:dyDescent="0.25">
      <c r="A291" s="211" t="s">
        <v>562</v>
      </c>
      <c r="B291" s="231" t="s">
        <v>569</v>
      </c>
      <c r="C291" s="232"/>
      <c r="D291" s="232"/>
      <c r="E291" s="232"/>
      <c r="F291" s="232"/>
      <c r="G291" s="232"/>
      <c r="H291" s="232"/>
      <c r="I291" s="233">
        <v>5.6</v>
      </c>
      <c r="J291" s="234"/>
      <c r="K291" s="234"/>
      <c r="L291" s="234"/>
      <c r="M291" s="234"/>
      <c r="N291" s="234"/>
      <c r="O291" s="234"/>
      <c r="P291" s="227"/>
      <c r="Q291" s="227"/>
      <c r="R291" s="227"/>
      <c r="S291" s="227"/>
      <c r="T291" s="227"/>
      <c r="U291" s="227"/>
    </row>
    <row r="292" spans="1:21" ht="15.75" x14ac:dyDescent="0.25">
      <c r="A292" s="211" t="s">
        <v>563</v>
      </c>
      <c r="B292" s="231" t="s">
        <v>569</v>
      </c>
      <c r="C292" s="232"/>
      <c r="D292" s="232"/>
      <c r="E292" s="232"/>
      <c r="F292" s="232"/>
      <c r="G292" s="232"/>
      <c r="H292" s="232"/>
      <c r="I292" s="233">
        <v>1.86</v>
      </c>
      <c r="J292" s="234"/>
      <c r="K292" s="234"/>
      <c r="L292" s="234"/>
      <c r="M292" s="234"/>
      <c r="N292" s="234"/>
      <c r="O292" s="234"/>
      <c r="P292" s="227"/>
      <c r="Q292" s="227"/>
      <c r="R292" s="227"/>
      <c r="S292" s="227"/>
      <c r="T292" s="227"/>
      <c r="U292" s="227"/>
    </row>
    <row r="293" spans="1:21" ht="15.75" x14ac:dyDescent="0.25">
      <c r="A293" s="211" t="s">
        <v>564</v>
      </c>
      <c r="B293" s="231" t="s">
        <v>569</v>
      </c>
      <c r="C293" s="232"/>
      <c r="D293" s="232"/>
      <c r="E293" s="232"/>
      <c r="F293" s="232"/>
      <c r="G293" s="232"/>
      <c r="H293" s="232"/>
      <c r="I293" s="233">
        <v>2.02</v>
      </c>
      <c r="J293" s="234"/>
      <c r="K293" s="234"/>
      <c r="L293" s="234"/>
      <c r="M293" s="234"/>
      <c r="N293" s="234"/>
      <c r="O293" s="234"/>
      <c r="P293" s="227"/>
      <c r="Q293" s="227"/>
      <c r="R293" s="227"/>
      <c r="S293" s="227"/>
      <c r="T293" s="227"/>
      <c r="U293" s="227"/>
    </row>
    <row r="294" spans="1:21" ht="15.75" x14ac:dyDescent="0.25">
      <c r="A294" s="211" t="s">
        <v>565</v>
      </c>
      <c r="B294" s="231" t="s">
        <v>50</v>
      </c>
      <c r="C294" s="232"/>
      <c r="D294" s="232"/>
      <c r="E294" s="232"/>
      <c r="F294" s="232"/>
      <c r="G294" s="232"/>
      <c r="H294" s="232"/>
      <c r="I294" s="233">
        <v>4.0599999999999996</v>
      </c>
      <c r="J294" s="234"/>
      <c r="K294" s="234"/>
      <c r="L294" s="234"/>
      <c r="M294" s="234"/>
      <c r="N294" s="234"/>
      <c r="O294" s="234"/>
      <c r="P294" s="227"/>
      <c r="Q294" s="227"/>
      <c r="R294" s="227"/>
      <c r="S294" s="227"/>
      <c r="T294" s="227"/>
      <c r="U294" s="227"/>
    </row>
    <row r="295" spans="1:21" ht="15.75" x14ac:dyDescent="0.25">
      <c r="A295" s="237" t="s">
        <v>43</v>
      </c>
      <c r="B295" s="238" t="s">
        <v>72</v>
      </c>
      <c r="C295" s="214" t="s">
        <v>72</v>
      </c>
      <c r="D295" s="214" t="s">
        <v>72</v>
      </c>
      <c r="E295" s="214" t="s">
        <v>72</v>
      </c>
      <c r="F295" s="214"/>
      <c r="G295" s="214" t="s">
        <v>72</v>
      </c>
      <c r="H295" s="214"/>
      <c r="I295" s="215" t="s">
        <v>72</v>
      </c>
      <c r="J295" s="216"/>
      <c r="K295" s="216"/>
      <c r="L295" s="216"/>
      <c r="M295" s="216"/>
      <c r="N295" s="216"/>
      <c r="O295" s="216"/>
      <c r="P295" s="216"/>
      <c r="Q295" s="216"/>
      <c r="R295" s="216"/>
      <c r="S295" s="216"/>
      <c r="T295" s="216"/>
      <c r="U295" s="216"/>
    </row>
    <row r="296" spans="1:21" ht="27" customHeight="1" x14ac:dyDescent="0.2">
      <c r="A296" s="365" t="s">
        <v>578</v>
      </c>
      <c r="B296" s="366"/>
      <c r="C296" s="366"/>
      <c r="D296" s="366"/>
      <c r="E296" s="366"/>
      <c r="F296" s="366"/>
      <c r="G296" s="366"/>
      <c r="H296" s="366"/>
      <c r="I296" s="366"/>
      <c r="J296" s="366"/>
      <c r="K296" s="366"/>
      <c r="L296" s="366"/>
      <c r="M296" s="366"/>
      <c r="N296" s="366"/>
      <c r="O296" s="366"/>
      <c r="P296" s="366"/>
      <c r="Q296" s="366"/>
      <c r="R296" s="366"/>
      <c r="S296" s="366"/>
      <c r="T296" s="366"/>
      <c r="U296" s="367"/>
    </row>
    <row r="297" spans="1:21" ht="15.75" x14ac:dyDescent="0.25">
      <c r="A297" s="223"/>
      <c r="B297" s="239"/>
      <c r="C297" s="195"/>
      <c r="D297" s="195"/>
      <c r="E297" s="195"/>
      <c r="F297" s="195"/>
      <c r="G297" s="195"/>
      <c r="H297" s="195"/>
      <c r="I297" s="225"/>
      <c r="J297" s="196"/>
      <c r="K297" s="196"/>
      <c r="L297" s="196"/>
      <c r="M297" s="196"/>
      <c r="N297" s="196"/>
      <c r="O297" s="196"/>
      <c r="P297" s="197"/>
      <c r="Q297" s="197"/>
      <c r="R297" s="197"/>
      <c r="S297" s="197"/>
      <c r="T297" s="197"/>
      <c r="U297" s="197"/>
    </row>
    <row r="298" spans="1:21" ht="80.25" customHeight="1" x14ac:dyDescent="0.25">
      <c r="A298" s="230" t="s">
        <v>581</v>
      </c>
      <c r="B298" s="205" t="s">
        <v>65</v>
      </c>
      <c r="C298" s="200"/>
      <c r="D298" s="200"/>
      <c r="E298" s="200"/>
      <c r="F298" s="200"/>
      <c r="G298" s="200"/>
      <c r="H298" s="200"/>
      <c r="I298" s="201">
        <v>209.74</v>
      </c>
      <c r="J298" s="202"/>
      <c r="K298" s="202"/>
      <c r="L298" s="202"/>
      <c r="M298" s="202"/>
      <c r="N298" s="202"/>
      <c r="O298" s="202"/>
      <c r="P298" s="203"/>
      <c r="Q298" s="203"/>
      <c r="R298" s="203"/>
      <c r="S298" s="203"/>
      <c r="T298" s="203"/>
      <c r="U298" s="203"/>
    </row>
    <row r="299" spans="1:21" ht="61.5" customHeight="1" x14ac:dyDescent="0.25">
      <c r="A299" s="198" t="s">
        <v>582</v>
      </c>
      <c r="B299" s="205" t="s">
        <v>65</v>
      </c>
      <c r="C299" s="200">
        <v>10.83</v>
      </c>
      <c r="D299" s="200">
        <v>10.6</v>
      </c>
      <c r="E299" s="200">
        <v>11</v>
      </c>
      <c r="F299" s="200">
        <v>11.4</v>
      </c>
      <c r="G299" s="200">
        <v>11.4</v>
      </c>
      <c r="H299" s="200">
        <v>11.5</v>
      </c>
      <c r="I299" s="201">
        <v>2.9000000000000001E-2</v>
      </c>
      <c r="J299" s="202">
        <v>0.31407000000000002</v>
      </c>
      <c r="K299" s="202">
        <v>22.58</v>
      </c>
      <c r="L299" s="202">
        <v>55.16</v>
      </c>
      <c r="M299" s="202">
        <v>59.05</v>
      </c>
      <c r="N299" s="202">
        <v>63.1</v>
      </c>
      <c r="O299" s="202">
        <v>67.319999999999993</v>
      </c>
      <c r="P299" s="203">
        <v>7189.4800522176583</v>
      </c>
      <c r="Q299" s="203">
        <v>244.28697962798935</v>
      </c>
      <c r="R299" s="203">
        <v>107.05221174764321</v>
      </c>
      <c r="S299" s="203">
        <v>106.85859441151567</v>
      </c>
      <c r="T299" s="203">
        <v>106.6877971473851</v>
      </c>
      <c r="U299" s="203">
        <v>106.6877971473851</v>
      </c>
    </row>
    <row r="300" spans="1:21" ht="54" customHeight="1" x14ac:dyDescent="0.25">
      <c r="A300" s="230" t="s">
        <v>583</v>
      </c>
      <c r="B300" s="205" t="s">
        <v>587</v>
      </c>
      <c r="C300" s="200"/>
      <c r="D300" s="200"/>
      <c r="E300" s="200"/>
      <c r="F300" s="200"/>
      <c r="G300" s="200"/>
      <c r="H300" s="200"/>
      <c r="I300" s="201">
        <v>501.51</v>
      </c>
      <c r="J300" s="202"/>
      <c r="K300" s="202"/>
      <c r="L300" s="202"/>
      <c r="M300" s="202"/>
      <c r="N300" s="202"/>
      <c r="O300" s="202"/>
      <c r="P300" s="203"/>
      <c r="Q300" s="203"/>
      <c r="R300" s="203"/>
      <c r="S300" s="203"/>
      <c r="T300" s="203"/>
      <c r="U300" s="203"/>
    </row>
    <row r="301" spans="1:21" ht="52.5" customHeight="1" x14ac:dyDescent="0.25">
      <c r="A301" s="198" t="s">
        <v>584</v>
      </c>
      <c r="B301" s="205" t="s">
        <v>587</v>
      </c>
      <c r="C301" s="200"/>
      <c r="D301" s="200"/>
      <c r="E301" s="200"/>
      <c r="F301" s="200"/>
      <c r="G301" s="200"/>
      <c r="H301" s="200"/>
      <c r="I301" s="201">
        <v>444.92</v>
      </c>
      <c r="J301" s="202"/>
      <c r="K301" s="202"/>
      <c r="L301" s="202"/>
      <c r="M301" s="202"/>
      <c r="N301" s="202"/>
      <c r="O301" s="202"/>
      <c r="P301" s="203"/>
      <c r="Q301" s="203"/>
      <c r="R301" s="203"/>
      <c r="S301" s="203"/>
      <c r="T301" s="203"/>
      <c r="U301" s="203"/>
    </row>
    <row r="302" spans="1:21" ht="57.75" customHeight="1" x14ac:dyDescent="0.25">
      <c r="A302" s="230" t="s">
        <v>585</v>
      </c>
      <c r="B302" s="205" t="s">
        <v>587</v>
      </c>
      <c r="C302" s="200">
        <v>5.81</v>
      </c>
      <c r="D302" s="200">
        <v>5.81</v>
      </c>
      <c r="E302" s="200">
        <v>4.827</v>
      </c>
      <c r="F302" s="200">
        <v>4.827</v>
      </c>
      <c r="G302" s="200">
        <v>4.827</v>
      </c>
      <c r="H302" s="200">
        <v>4.827</v>
      </c>
      <c r="I302" s="201">
        <v>8.7479999999999993</v>
      </c>
      <c r="J302" s="202">
        <v>50.825879999999991</v>
      </c>
      <c r="K302" s="202">
        <v>50.825879999999991</v>
      </c>
      <c r="L302" s="202">
        <v>42.226595999999994</v>
      </c>
      <c r="M302" s="202">
        <v>42.226595999999994</v>
      </c>
      <c r="N302" s="202">
        <v>42.226595999999994</v>
      </c>
      <c r="O302" s="202">
        <v>42.226595999999994</v>
      </c>
      <c r="P302" s="203">
        <v>100</v>
      </c>
      <c r="Q302" s="203">
        <v>83.080895008605864</v>
      </c>
      <c r="R302" s="203">
        <v>100</v>
      </c>
      <c r="S302" s="203">
        <v>100</v>
      </c>
      <c r="T302" s="203">
        <v>100</v>
      </c>
      <c r="U302" s="203">
        <v>100</v>
      </c>
    </row>
    <row r="303" spans="1:21" ht="15.75" x14ac:dyDescent="0.25">
      <c r="A303" s="198" t="s">
        <v>586</v>
      </c>
      <c r="B303" s="205" t="s">
        <v>587</v>
      </c>
      <c r="C303" s="200"/>
      <c r="D303" s="200"/>
      <c r="E303" s="200"/>
      <c r="F303" s="200"/>
      <c r="G303" s="200"/>
      <c r="H303" s="200"/>
      <c r="I303" s="201">
        <v>401.7</v>
      </c>
      <c r="J303" s="202"/>
      <c r="K303" s="202"/>
      <c r="L303" s="202"/>
      <c r="M303" s="202"/>
      <c r="N303" s="202"/>
      <c r="O303" s="202"/>
      <c r="P303" s="203"/>
      <c r="Q303" s="203"/>
      <c r="R303" s="203"/>
      <c r="S303" s="203"/>
      <c r="T303" s="203"/>
      <c r="U303" s="203"/>
    </row>
    <row r="304" spans="1:21" ht="15.75" x14ac:dyDescent="0.25">
      <c r="A304" s="240" t="s">
        <v>43</v>
      </c>
      <c r="B304" s="231"/>
      <c r="C304" s="232"/>
      <c r="D304" s="232"/>
      <c r="E304" s="232"/>
      <c r="F304" s="232"/>
      <c r="G304" s="232"/>
      <c r="H304" s="232"/>
      <c r="I304" s="233"/>
      <c r="J304" s="234"/>
      <c r="K304" s="234"/>
      <c r="L304" s="234"/>
      <c r="M304" s="234"/>
      <c r="N304" s="234"/>
      <c r="O304" s="234"/>
      <c r="P304" s="227"/>
      <c r="Q304" s="227"/>
      <c r="R304" s="227"/>
      <c r="S304" s="227"/>
      <c r="T304" s="227"/>
      <c r="U304" s="227"/>
    </row>
    <row r="305" spans="1:21" ht="71.25" customHeight="1" x14ac:dyDescent="0.25">
      <c r="A305" s="241" t="s">
        <v>592</v>
      </c>
      <c r="B305" s="214" t="s">
        <v>72</v>
      </c>
      <c r="C305" s="214" t="s">
        <v>72</v>
      </c>
      <c r="D305" s="214" t="s">
        <v>72</v>
      </c>
      <c r="E305" s="214" t="s">
        <v>72</v>
      </c>
      <c r="F305" s="214"/>
      <c r="G305" s="214" t="s">
        <v>72</v>
      </c>
      <c r="H305" s="214"/>
      <c r="I305" s="242" t="s">
        <v>72</v>
      </c>
      <c r="J305" s="216"/>
      <c r="K305" s="216"/>
      <c r="L305" s="216"/>
      <c r="M305" s="216"/>
      <c r="N305" s="216"/>
      <c r="O305" s="216"/>
      <c r="P305" s="216"/>
      <c r="Q305" s="216"/>
      <c r="R305" s="216"/>
      <c r="S305" s="216"/>
      <c r="T305" s="216"/>
      <c r="U305" s="216"/>
    </row>
    <row r="306" spans="1:21" ht="27" customHeight="1" x14ac:dyDescent="0.2">
      <c r="A306" s="371" t="s">
        <v>221</v>
      </c>
      <c r="B306" s="372"/>
      <c r="C306" s="372"/>
      <c r="D306" s="372"/>
      <c r="E306" s="372"/>
      <c r="F306" s="372"/>
      <c r="G306" s="372"/>
      <c r="H306" s="372"/>
      <c r="I306" s="372"/>
      <c r="J306" s="372"/>
      <c r="K306" s="372"/>
      <c r="L306" s="372"/>
      <c r="M306" s="372"/>
      <c r="N306" s="372"/>
      <c r="O306" s="372"/>
      <c r="P306" s="372"/>
      <c r="Q306" s="372"/>
      <c r="R306" s="372"/>
      <c r="S306" s="372"/>
      <c r="T306" s="372"/>
      <c r="U306" s="372"/>
    </row>
    <row r="307" spans="1:21" ht="52.5" customHeight="1" x14ac:dyDescent="0.25">
      <c r="A307" s="230" t="s">
        <v>588</v>
      </c>
      <c r="B307" s="230" t="s">
        <v>591</v>
      </c>
      <c r="C307" s="200"/>
      <c r="D307" s="200"/>
      <c r="E307" s="200"/>
      <c r="F307" s="200"/>
      <c r="G307" s="200"/>
      <c r="H307" s="200"/>
      <c r="I307" s="201">
        <v>1340.39</v>
      </c>
      <c r="J307" s="202"/>
      <c r="K307" s="202"/>
      <c r="L307" s="202"/>
      <c r="M307" s="202"/>
      <c r="N307" s="202"/>
      <c r="O307" s="202"/>
      <c r="P307" s="203"/>
      <c r="Q307" s="203"/>
      <c r="R307" s="203"/>
      <c r="S307" s="203"/>
      <c r="T307" s="203"/>
      <c r="U307" s="203"/>
    </row>
    <row r="308" spans="1:21" ht="63.75" customHeight="1" x14ac:dyDescent="0.25">
      <c r="A308" s="230" t="s">
        <v>589</v>
      </c>
      <c r="B308" s="230" t="s">
        <v>591</v>
      </c>
      <c r="C308" s="200"/>
      <c r="D308" s="200"/>
      <c r="E308" s="200"/>
      <c r="F308" s="200"/>
      <c r="G308" s="200"/>
      <c r="H308" s="200"/>
      <c r="I308" s="200">
        <v>925.47</v>
      </c>
      <c r="J308" s="200"/>
      <c r="K308" s="200"/>
      <c r="L308" s="200"/>
      <c r="M308" s="200"/>
      <c r="N308" s="200"/>
      <c r="O308" s="200"/>
      <c r="P308" s="200"/>
      <c r="Q308" s="200"/>
      <c r="R308" s="200"/>
      <c r="S308" s="200"/>
      <c r="T308" s="200"/>
      <c r="U308" s="200"/>
    </row>
    <row r="309" spans="1:21" ht="57.75" customHeight="1" x14ac:dyDescent="0.25">
      <c r="A309" s="230" t="s">
        <v>590</v>
      </c>
      <c r="B309" s="230" t="s">
        <v>591</v>
      </c>
      <c r="C309" s="200"/>
      <c r="D309" s="200"/>
      <c r="E309" s="200"/>
      <c r="F309" s="200"/>
      <c r="G309" s="200"/>
      <c r="H309" s="200"/>
      <c r="I309" s="200">
        <v>252.33</v>
      </c>
      <c r="J309" s="200"/>
      <c r="K309" s="200"/>
      <c r="L309" s="200"/>
      <c r="M309" s="200"/>
      <c r="N309" s="200"/>
      <c r="O309" s="200"/>
      <c r="P309" s="200"/>
      <c r="Q309" s="200"/>
      <c r="R309" s="200"/>
      <c r="S309" s="200"/>
      <c r="T309" s="200"/>
      <c r="U309" s="200"/>
    </row>
    <row r="310" spans="1:21" ht="15.75" x14ac:dyDescent="0.25">
      <c r="A310" s="237" t="s">
        <v>43</v>
      </c>
      <c r="B310" s="238" t="s">
        <v>72</v>
      </c>
      <c r="C310" s="214" t="s">
        <v>72</v>
      </c>
      <c r="D310" s="214" t="s">
        <v>72</v>
      </c>
      <c r="E310" s="214" t="s">
        <v>72</v>
      </c>
      <c r="F310" s="214"/>
      <c r="G310" s="214" t="s">
        <v>72</v>
      </c>
      <c r="H310" s="214"/>
      <c r="I310" s="215" t="s">
        <v>72</v>
      </c>
      <c r="J310" s="216"/>
      <c r="K310" s="216"/>
      <c r="L310" s="216"/>
      <c r="M310" s="216"/>
      <c r="N310" s="216"/>
      <c r="O310" s="216"/>
      <c r="P310" s="216"/>
      <c r="Q310" s="216"/>
      <c r="R310" s="216"/>
      <c r="S310" s="216"/>
      <c r="T310" s="216"/>
      <c r="U310" s="216"/>
    </row>
    <row r="311" spans="1:21" ht="15.75" x14ac:dyDescent="0.25">
      <c r="A311" s="373" t="s">
        <v>593</v>
      </c>
      <c r="B311" s="374"/>
      <c r="C311" s="374"/>
      <c r="D311" s="374"/>
      <c r="E311" s="374"/>
      <c r="F311" s="374"/>
      <c r="G311" s="374"/>
      <c r="H311" s="374"/>
      <c r="I311" s="374"/>
      <c r="J311" s="374"/>
      <c r="K311" s="374"/>
      <c r="L311" s="374"/>
      <c r="M311" s="374"/>
      <c r="N311" s="374"/>
      <c r="O311" s="374"/>
      <c r="P311" s="374"/>
      <c r="Q311" s="374"/>
      <c r="R311" s="374"/>
      <c r="S311" s="374"/>
      <c r="T311" s="374"/>
      <c r="U311" s="374"/>
    </row>
    <row r="312" spans="1:21" ht="15.75" x14ac:dyDescent="0.25">
      <c r="A312" s="243" t="s">
        <v>51</v>
      </c>
      <c r="B312" s="224" t="s">
        <v>42</v>
      </c>
      <c r="C312" s="195"/>
      <c r="D312" s="195"/>
      <c r="E312" s="195"/>
      <c r="F312" s="195"/>
      <c r="G312" s="195"/>
      <c r="H312" s="195"/>
      <c r="I312" s="225" t="s">
        <v>69</v>
      </c>
      <c r="J312" s="244"/>
      <c r="K312" s="244"/>
      <c r="L312" s="244"/>
      <c r="M312" s="244"/>
      <c r="N312" s="244"/>
      <c r="O312" s="244"/>
      <c r="P312" s="245"/>
      <c r="Q312" s="245"/>
      <c r="R312" s="245"/>
      <c r="S312" s="245"/>
      <c r="T312" s="245"/>
      <c r="U312" s="245"/>
    </row>
    <row r="313" spans="1:21" ht="15.75" x14ac:dyDescent="0.25">
      <c r="A313" s="246" t="s">
        <v>52</v>
      </c>
      <c r="B313" s="199" t="s">
        <v>42</v>
      </c>
      <c r="C313" s="200"/>
      <c r="D313" s="200"/>
      <c r="E313" s="200"/>
      <c r="F313" s="200"/>
      <c r="G313" s="200"/>
      <c r="H313" s="200"/>
      <c r="I313" s="201" t="s">
        <v>70</v>
      </c>
      <c r="J313" s="247"/>
      <c r="K313" s="247"/>
      <c r="L313" s="247"/>
      <c r="M313" s="247"/>
      <c r="N313" s="247"/>
      <c r="O313" s="247"/>
      <c r="P313" s="248"/>
      <c r="Q313" s="248"/>
      <c r="R313" s="248"/>
      <c r="S313" s="248"/>
      <c r="T313" s="248"/>
      <c r="U313" s="248"/>
    </row>
    <row r="314" spans="1:21" ht="15.75" x14ac:dyDescent="0.25">
      <c r="A314" s="230" t="s">
        <v>53</v>
      </c>
      <c r="B314" s="199" t="s">
        <v>42</v>
      </c>
      <c r="C314" s="200"/>
      <c r="D314" s="200"/>
      <c r="E314" s="200"/>
      <c r="F314" s="200"/>
      <c r="G314" s="200"/>
      <c r="H314" s="200"/>
      <c r="I314" s="201" t="s">
        <v>71</v>
      </c>
      <c r="J314" s="247"/>
      <c r="K314" s="247"/>
      <c r="L314" s="247"/>
      <c r="M314" s="247"/>
      <c r="N314" s="247"/>
      <c r="O314" s="247"/>
      <c r="P314" s="248"/>
      <c r="Q314" s="248"/>
      <c r="R314" s="248"/>
      <c r="S314" s="248"/>
      <c r="T314" s="248"/>
      <c r="U314" s="248"/>
    </row>
    <row r="315" spans="1:21" ht="15.75" x14ac:dyDescent="0.25">
      <c r="A315" s="230" t="s">
        <v>54</v>
      </c>
      <c r="B315" s="199" t="s">
        <v>42</v>
      </c>
      <c r="C315" s="200"/>
      <c r="D315" s="200"/>
      <c r="E315" s="200"/>
      <c r="F315" s="200"/>
      <c r="G315" s="200"/>
      <c r="H315" s="200"/>
      <c r="I315" s="201" t="s">
        <v>66</v>
      </c>
      <c r="J315" s="247"/>
      <c r="K315" s="247"/>
      <c r="L315" s="247"/>
      <c r="M315" s="247"/>
      <c r="N315" s="247"/>
      <c r="O315" s="247"/>
      <c r="P315" s="248"/>
      <c r="Q315" s="248"/>
      <c r="R315" s="248"/>
      <c r="S315" s="248"/>
      <c r="T315" s="248"/>
      <c r="U315" s="248"/>
    </row>
    <row r="316" spans="1:21" ht="15.75" x14ac:dyDescent="0.25">
      <c r="A316" s="230" t="s">
        <v>55</v>
      </c>
      <c r="B316" s="199" t="s">
        <v>42</v>
      </c>
      <c r="C316" s="200"/>
      <c r="D316" s="200"/>
      <c r="E316" s="200"/>
      <c r="F316" s="200"/>
      <c r="G316" s="200"/>
      <c r="H316" s="200"/>
      <c r="I316" s="201" t="s">
        <v>68</v>
      </c>
      <c r="J316" s="247"/>
      <c r="K316" s="247"/>
      <c r="L316" s="247"/>
      <c r="M316" s="247"/>
      <c r="N316" s="247"/>
      <c r="O316" s="247"/>
      <c r="P316" s="248"/>
      <c r="Q316" s="248"/>
      <c r="R316" s="248"/>
      <c r="S316" s="248"/>
      <c r="T316" s="248"/>
      <c r="U316" s="248"/>
    </row>
    <row r="317" spans="1:21" ht="15.75" x14ac:dyDescent="0.25">
      <c r="A317" s="230" t="s">
        <v>56</v>
      </c>
      <c r="B317" s="199" t="s">
        <v>46</v>
      </c>
      <c r="C317" s="200"/>
      <c r="D317" s="200"/>
      <c r="E317" s="200"/>
      <c r="F317" s="200"/>
      <c r="G317" s="200"/>
      <c r="H317" s="200"/>
      <c r="I317" s="201" t="s">
        <v>67</v>
      </c>
      <c r="J317" s="247"/>
      <c r="K317" s="247"/>
      <c r="L317" s="247"/>
      <c r="M317" s="247"/>
      <c r="N317" s="247"/>
      <c r="O317" s="247"/>
      <c r="P317" s="248"/>
      <c r="Q317" s="248"/>
      <c r="R317" s="248"/>
      <c r="S317" s="248"/>
      <c r="T317" s="248"/>
      <c r="U317" s="248"/>
    </row>
    <row r="318" spans="1:21" ht="15.75" x14ac:dyDescent="0.25">
      <c r="A318" s="237" t="s">
        <v>43</v>
      </c>
      <c r="B318" s="238" t="s">
        <v>72</v>
      </c>
      <c r="C318" s="214"/>
      <c r="D318" s="214"/>
      <c r="E318" s="214"/>
      <c r="F318" s="214"/>
      <c r="G318" s="214" t="s">
        <v>72</v>
      </c>
      <c r="H318" s="214"/>
      <c r="I318" s="215" t="s">
        <v>72</v>
      </c>
      <c r="J318" s="216"/>
      <c r="K318" s="216"/>
      <c r="L318" s="216"/>
      <c r="M318" s="216"/>
      <c r="N318" s="216"/>
      <c r="O318" s="216"/>
      <c r="P318" s="216"/>
      <c r="Q318" s="216"/>
      <c r="R318" s="216"/>
      <c r="S318" s="216"/>
      <c r="T318" s="216"/>
      <c r="U318" s="216"/>
    </row>
    <row r="319" spans="1:21" ht="15.75" x14ac:dyDescent="0.25">
      <c r="A319" s="249"/>
      <c r="B319" s="250"/>
      <c r="C319" s="251"/>
      <c r="D319" s="251"/>
      <c r="E319" s="251"/>
      <c r="F319" s="251"/>
      <c r="G319" s="251"/>
      <c r="H319" s="251"/>
      <c r="I319" s="252"/>
      <c r="J319" s="253"/>
      <c r="K319" s="253"/>
      <c r="L319" s="253"/>
      <c r="M319" s="253"/>
      <c r="N319" s="253"/>
      <c r="O319" s="253"/>
      <c r="P319" s="253"/>
      <c r="Q319" s="253"/>
      <c r="R319" s="253"/>
      <c r="S319" s="253"/>
      <c r="T319" s="253"/>
      <c r="U319" s="253"/>
    </row>
    <row r="320" spans="1:21" ht="15.75" x14ac:dyDescent="0.25">
      <c r="A320" s="369" t="s">
        <v>74</v>
      </c>
      <c r="B320" s="370"/>
      <c r="C320" s="370"/>
      <c r="D320" s="370"/>
      <c r="E320" s="370"/>
      <c r="F320" s="370"/>
      <c r="G320" s="370"/>
      <c r="H320" s="370"/>
      <c r="I320" s="370"/>
      <c r="J320" s="253"/>
      <c r="K320" s="253"/>
      <c r="L320" s="253"/>
      <c r="M320" s="253"/>
      <c r="N320" s="253"/>
      <c r="O320" s="253"/>
      <c r="P320" s="253"/>
      <c r="Q320" s="253"/>
      <c r="R320" s="253"/>
      <c r="S320" s="253"/>
      <c r="T320" s="253"/>
      <c r="U320" s="253"/>
    </row>
    <row r="321" spans="1:21" ht="15.75" x14ac:dyDescent="0.25">
      <c r="A321" s="254" t="s">
        <v>598</v>
      </c>
      <c r="B321" s="255"/>
      <c r="C321" s="256"/>
      <c r="D321" s="256"/>
      <c r="E321" s="256"/>
      <c r="F321" s="256"/>
      <c r="G321" s="256"/>
      <c r="H321" s="256"/>
      <c r="I321" s="257"/>
      <c r="J321" s="258"/>
      <c r="K321" s="258"/>
      <c r="L321" s="258"/>
      <c r="M321" s="258"/>
      <c r="N321" s="258"/>
      <c r="O321" s="258"/>
      <c r="P321" s="258"/>
      <c r="Q321" s="258"/>
      <c r="R321" s="258"/>
      <c r="S321" s="258"/>
      <c r="T321" s="258"/>
      <c r="U321" s="258"/>
    </row>
    <row r="322" spans="1:21" ht="57.75" customHeight="1" x14ac:dyDescent="0.2">
      <c r="A322" s="368" t="s">
        <v>78</v>
      </c>
      <c r="B322" s="368"/>
      <c r="C322" s="368"/>
      <c r="D322" s="368"/>
      <c r="E322" s="368"/>
      <c r="F322" s="368"/>
      <c r="G322" s="368"/>
      <c r="H322" s="368"/>
      <c r="I322" s="368"/>
      <c r="J322" s="368"/>
      <c r="K322" s="368"/>
      <c r="L322" s="368"/>
      <c r="M322" s="368"/>
      <c r="N322" s="368"/>
      <c r="O322" s="368"/>
      <c r="P322" s="368"/>
      <c r="Q322" s="368"/>
      <c r="R322" s="368"/>
      <c r="S322" s="368"/>
      <c r="T322" s="259"/>
      <c r="U322" s="260"/>
    </row>
    <row r="323" spans="1:21" ht="20.25" x14ac:dyDescent="0.3">
      <c r="A323" s="10"/>
      <c r="B323" s="23"/>
      <c r="C323" s="6"/>
      <c r="D323" s="6"/>
      <c r="E323" s="6"/>
      <c r="F323" s="6"/>
      <c r="G323" s="6"/>
      <c r="H323" s="6"/>
      <c r="I323" s="26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</row>
    <row r="324" spans="1:21" ht="20.25" x14ac:dyDescent="0.3">
      <c r="A324" s="6"/>
      <c r="B324" s="23"/>
      <c r="C324" s="6"/>
      <c r="D324" s="6"/>
      <c r="E324" s="6"/>
      <c r="F324" s="6"/>
      <c r="G324" s="6"/>
      <c r="H324" s="6"/>
      <c r="I324" s="26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</row>
    <row r="325" spans="1:21" ht="20.25" x14ac:dyDescent="0.3">
      <c r="A325" s="6"/>
      <c r="B325" s="23"/>
      <c r="C325" s="6"/>
      <c r="D325" s="6"/>
      <c r="E325" s="6"/>
      <c r="F325" s="6"/>
      <c r="G325" s="6"/>
      <c r="H325" s="6"/>
      <c r="I325" s="26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</row>
    <row r="326" spans="1:21" ht="20.25" x14ac:dyDescent="0.3">
      <c r="A326" s="6"/>
      <c r="B326" s="23"/>
      <c r="C326" s="6"/>
      <c r="D326" s="6"/>
      <c r="E326" s="6"/>
      <c r="F326" s="6"/>
      <c r="G326" s="6"/>
      <c r="H326" s="6"/>
      <c r="I326" s="26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</row>
    <row r="327" spans="1:21" ht="20.25" x14ac:dyDescent="0.3">
      <c r="A327" s="6"/>
      <c r="B327" s="23"/>
      <c r="C327" s="6"/>
      <c r="D327" s="6"/>
      <c r="E327" s="6"/>
      <c r="F327" s="6"/>
      <c r="G327" s="6"/>
      <c r="H327" s="6"/>
      <c r="I327" s="26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</row>
    <row r="328" spans="1:21" ht="20.25" x14ac:dyDescent="0.3">
      <c r="A328" s="6"/>
      <c r="B328" s="23"/>
      <c r="C328" s="6"/>
      <c r="D328" s="6"/>
      <c r="E328" s="6"/>
      <c r="F328" s="6"/>
      <c r="G328" s="6"/>
      <c r="H328" s="6"/>
      <c r="I328" s="26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</row>
    <row r="329" spans="1:21" ht="20.25" x14ac:dyDescent="0.3">
      <c r="A329" s="6"/>
      <c r="B329" s="23"/>
      <c r="C329" s="6"/>
      <c r="D329" s="6"/>
      <c r="E329" s="6"/>
      <c r="F329" s="6"/>
      <c r="G329" s="6"/>
      <c r="H329" s="6"/>
      <c r="I329" s="26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</row>
    <row r="330" spans="1:21" ht="20.25" x14ac:dyDescent="0.3">
      <c r="A330" s="6"/>
      <c r="B330" s="23"/>
      <c r="C330" s="6"/>
      <c r="D330" s="6"/>
      <c r="E330" s="6"/>
      <c r="F330" s="6"/>
      <c r="G330" s="6"/>
      <c r="H330" s="6"/>
      <c r="I330" s="26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</row>
    <row r="331" spans="1:21" x14ac:dyDescent="0.2">
      <c r="A331" s="8"/>
      <c r="B331" s="24"/>
      <c r="C331" s="8"/>
      <c r="D331" s="8"/>
      <c r="E331" s="8"/>
      <c r="F331" s="8"/>
      <c r="G331" s="8"/>
      <c r="H331" s="8"/>
      <c r="I331" s="27"/>
    </row>
    <row r="332" spans="1:21" x14ac:dyDescent="0.2">
      <c r="A332" s="8"/>
      <c r="B332" s="24"/>
      <c r="C332" s="8"/>
      <c r="D332" s="8"/>
      <c r="E332" s="8"/>
      <c r="F332" s="8"/>
      <c r="G332" s="8"/>
      <c r="H332" s="8"/>
      <c r="I332" s="27"/>
    </row>
    <row r="333" spans="1:21" x14ac:dyDescent="0.2">
      <c r="A333" s="8"/>
      <c r="B333" s="24"/>
      <c r="C333" s="8"/>
      <c r="D333" s="8"/>
      <c r="E333" s="8"/>
      <c r="F333" s="8"/>
      <c r="G333" s="8"/>
      <c r="H333" s="8"/>
      <c r="I333" s="27"/>
    </row>
    <row r="334" spans="1:21" x14ac:dyDescent="0.2">
      <c r="A334" s="8"/>
      <c r="B334" s="24"/>
      <c r="C334" s="8"/>
      <c r="D334" s="8"/>
      <c r="E334" s="8"/>
      <c r="F334" s="8"/>
      <c r="G334" s="8"/>
      <c r="H334" s="8"/>
      <c r="I334" s="27"/>
    </row>
    <row r="335" spans="1:21" x14ac:dyDescent="0.2">
      <c r="A335" s="8"/>
      <c r="B335" s="24"/>
      <c r="C335" s="8"/>
      <c r="D335" s="8"/>
      <c r="E335" s="8"/>
      <c r="F335" s="8"/>
      <c r="G335" s="8"/>
      <c r="H335" s="8"/>
      <c r="I335" s="27"/>
    </row>
    <row r="336" spans="1:21" x14ac:dyDescent="0.2">
      <c r="A336" s="8"/>
      <c r="B336" s="24"/>
      <c r="C336" s="8"/>
      <c r="D336" s="8"/>
      <c r="E336" s="8"/>
      <c r="F336" s="8"/>
      <c r="G336" s="8"/>
      <c r="H336" s="8"/>
      <c r="I336" s="27"/>
    </row>
    <row r="337" spans="1:9" x14ac:dyDescent="0.2">
      <c r="A337" s="8"/>
      <c r="B337" s="24"/>
      <c r="C337" s="8"/>
      <c r="D337" s="8"/>
      <c r="E337" s="8"/>
      <c r="F337" s="8"/>
      <c r="G337" s="8"/>
      <c r="H337" s="8"/>
      <c r="I337" s="27"/>
    </row>
  </sheetData>
  <mergeCells count="16">
    <mergeCell ref="A8:U8"/>
    <mergeCell ref="A296:U296"/>
    <mergeCell ref="A322:S322"/>
    <mergeCell ref="A320:I320"/>
    <mergeCell ref="A306:U306"/>
    <mergeCell ref="A311:U311"/>
    <mergeCell ref="A39:U39"/>
    <mergeCell ref="A9:U9"/>
    <mergeCell ref="N1:U1"/>
    <mergeCell ref="B5:H5"/>
    <mergeCell ref="J5:O5"/>
    <mergeCell ref="A2:S2"/>
    <mergeCell ref="A3:S3"/>
    <mergeCell ref="A5:A6"/>
    <mergeCell ref="I5:I6"/>
    <mergeCell ref="P5:U5"/>
  </mergeCells>
  <phoneticPr fontId="15" type="noConversion"/>
  <printOptions horizontalCentered="1"/>
  <pageMargins left="0.39370078740157483" right="0.39370078740157483" top="0.19685039370078741" bottom="0.19685039370078741" header="0" footer="0"/>
  <pageSetup paperSize="9" scale="63" fitToWidth="2" fitToHeight="0" orientation="landscape" r:id="rId1"/>
  <headerFooter alignWithMargins="0">
    <oddFooter>&amp;C&amp;P</oddFooter>
  </headerFooter>
  <rowBreaks count="8" manualBreakCount="8">
    <brk id="38" max="19" man="1"/>
    <brk id="59" max="16383" man="1"/>
    <brk id="103" max="16383" man="1"/>
    <brk id="140" max="16383" man="1"/>
    <brk id="167" max="19" man="1"/>
    <brk id="223" max="19" man="1"/>
    <brk id="263" max="19" man="1"/>
    <brk id="280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tabColor indexed="50"/>
    <pageSetUpPr fitToPage="1"/>
  </sheetPr>
  <dimension ref="A1:J268"/>
  <sheetViews>
    <sheetView view="pageBreakPreview" zoomScale="75" workbookViewId="0">
      <selection activeCell="A21" sqref="A21:XFD25"/>
    </sheetView>
  </sheetViews>
  <sheetFormatPr defaultColWidth="9.140625" defaultRowHeight="12.75" x14ac:dyDescent="0.2"/>
  <cols>
    <col min="1" max="1" width="42.7109375" style="93" customWidth="1"/>
    <col min="2" max="2" width="9.28515625" style="93" customWidth="1"/>
    <col min="3" max="5" width="14.7109375" style="91" customWidth="1"/>
    <col min="6" max="6" width="15.7109375" style="91" customWidth="1"/>
    <col min="7" max="7" width="14.7109375" style="91" customWidth="1"/>
    <col min="8" max="8" width="13.42578125" style="91" customWidth="1"/>
    <col min="9" max="9" width="13.5703125" style="91" customWidth="1"/>
    <col min="10" max="10" width="14.7109375" style="91" customWidth="1"/>
    <col min="11" max="16384" width="9.140625" style="91"/>
  </cols>
  <sheetData>
    <row r="1" spans="1:10" ht="15.75" x14ac:dyDescent="0.25">
      <c r="A1" s="89"/>
      <c r="B1" s="89"/>
      <c r="C1" s="90"/>
      <c r="D1" s="90"/>
      <c r="E1" s="90"/>
      <c r="F1" s="416" t="s">
        <v>113</v>
      </c>
      <c r="G1" s="416"/>
      <c r="H1" s="416"/>
      <c r="I1" s="416"/>
      <c r="J1" s="153"/>
    </row>
    <row r="2" spans="1:10" ht="24.75" customHeight="1" x14ac:dyDescent="0.2">
      <c r="A2" s="423" t="s">
        <v>114</v>
      </c>
      <c r="B2" s="423"/>
      <c r="C2" s="423"/>
      <c r="D2" s="423"/>
      <c r="E2" s="423"/>
      <c r="F2" s="423"/>
      <c r="G2" s="423"/>
      <c r="H2" s="423"/>
      <c r="I2" s="423"/>
      <c r="J2" s="423"/>
    </row>
    <row r="3" spans="1:10" ht="14.25" customHeight="1" x14ac:dyDescent="0.2">
      <c r="A3" s="424" t="s">
        <v>115</v>
      </c>
      <c r="B3" s="424"/>
      <c r="C3" s="424"/>
      <c r="D3" s="424"/>
      <c r="E3" s="424"/>
      <c r="F3" s="424"/>
      <c r="G3" s="424"/>
      <c r="H3" s="424"/>
      <c r="I3" s="424"/>
      <c r="J3" s="424"/>
    </row>
    <row r="4" spans="1:10" s="261" customFormat="1" ht="14.25" customHeight="1" x14ac:dyDescent="0.25">
      <c r="A4" s="165"/>
      <c r="B4" s="164"/>
      <c r="C4" s="164"/>
      <c r="D4" s="164"/>
      <c r="E4" s="164"/>
      <c r="F4" s="164"/>
      <c r="G4" s="164"/>
      <c r="H4" s="164"/>
    </row>
    <row r="5" spans="1:10" ht="20.25" customHeight="1" x14ac:dyDescent="0.25">
      <c r="A5" s="425" t="s">
        <v>640</v>
      </c>
      <c r="B5" s="425"/>
      <c r="C5" s="425"/>
      <c r="D5" s="425"/>
      <c r="E5" s="425"/>
      <c r="F5" s="425"/>
      <c r="G5" s="425"/>
      <c r="H5" s="425"/>
      <c r="I5" s="425"/>
      <c r="J5" s="425"/>
    </row>
    <row r="6" spans="1:10" ht="15.75" x14ac:dyDescent="0.2">
      <c r="A6" s="424" t="s">
        <v>116</v>
      </c>
      <c r="B6" s="424"/>
      <c r="C6" s="424"/>
      <c r="D6" s="424"/>
      <c r="E6" s="424"/>
      <c r="F6" s="424"/>
      <c r="G6" s="424"/>
      <c r="H6" s="424"/>
      <c r="I6" s="424"/>
      <c r="J6" s="424"/>
    </row>
    <row r="7" spans="1:10" ht="13.5" thickBot="1" x14ac:dyDescent="0.25">
      <c r="A7" s="422"/>
      <c r="B7" s="422"/>
      <c r="C7" s="422"/>
      <c r="D7" s="422"/>
      <c r="E7" s="422"/>
      <c r="F7" s="422"/>
      <c r="G7" s="422"/>
      <c r="H7" s="422"/>
    </row>
    <row r="8" spans="1:10" ht="18.75" customHeight="1" x14ac:dyDescent="0.2">
      <c r="A8" s="435" t="s">
        <v>117</v>
      </c>
      <c r="B8" s="403" t="s">
        <v>118</v>
      </c>
      <c r="C8" s="411" t="s">
        <v>619</v>
      </c>
      <c r="D8" s="411" t="s">
        <v>626</v>
      </c>
      <c r="E8" s="411" t="s">
        <v>627</v>
      </c>
      <c r="F8" s="406" t="s">
        <v>119</v>
      </c>
      <c r="G8" s="407"/>
      <c r="H8" s="407"/>
      <c r="I8" s="408"/>
    </row>
    <row r="9" spans="1:10" ht="18.75" customHeight="1" x14ac:dyDescent="0.2">
      <c r="A9" s="436"/>
      <c r="B9" s="404"/>
      <c r="C9" s="404"/>
      <c r="D9" s="404"/>
      <c r="E9" s="404"/>
      <c r="F9" s="415" t="s">
        <v>610</v>
      </c>
      <c r="G9" s="376"/>
      <c r="H9" s="409" t="s">
        <v>615</v>
      </c>
      <c r="I9" s="413" t="s">
        <v>621</v>
      </c>
    </row>
    <row r="10" spans="1:10" ht="59.25" customHeight="1" thickBot="1" x14ac:dyDescent="0.25">
      <c r="A10" s="437"/>
      <c r="B10" s="405"/>
      <c r="C10" s="412"/>
      <c r="D10" s="412"/>
      <c r="E10" s="412"/>
      <c r="F10" s="146" t="s">
        <v>628</v>
      </c>
      <c r="G10" s="147" t="s">
        <v>629</v>
      </c>
      <c r="H10" s="410"/>
      <c r="I10" s="414"/>
    </row>
    <row r="11" spans="1:10" ht="31.5" customHeight="1" x14ac:dyDescent="0.2">
      <c r="A11" s="262" t="s">
        <v>662</v>
      </c>
      <c r="B11" s="263" t="s">
        <v>15</v>
      </c>
      <c r="C11" s="264">
        <v>55</v>
      </c>
      <c r="D11" s="264">
        <v>60</v>
      </c>
      <c r="E11" s="264">
        <v>60</v>
      </c>
      <c r="F11" s="264">
        <v>60</v>
      </c>
      <c r="G11" s="265">
        <v>60</v>
      </c>
      <c r="H11" s="266">
        <v>60</v>
      </c>
      <c r="I11" s="265">
        <v>60</v>
      </c>
      <c r="J11" s="267"/>
    </row>
    <row r="12" spans="1:10" ht="33" customHeight="1" x14ac:dyDescent="0.2">
      <c r="A12" s="268" t="s">
        <v>663</v>
      </c>
      <c r="B12" s="269" t="s">
        <v>15</v>
      </c>
      <c r="C12" s="270">
        <v>75</v>
      </c>
      <c r="D12" s="270">
        <v>75</v>
      </c>
      <c r="E12" s="270">
        <v>80</v>
      </c>
      <c r="F12" s="270">
        <v>80</v>
      </c>
      <c r="G12" s="271">
        <v>80</v>
      </c>
      <c r="H12" s="270">
        <v>80</v>
      </c>
      <c r="I12" s="271">
        <v>80</v>
      </c>
      <c r="J12" s="267"/>
    </row>
    <row r="13" spans="1:10" ht="36.75" customHeight="1" x14ac:dyDescent="0.25">
      <c r="A13" s="268" t="s">
        <v>120</v>
      </c>
      <c r="B13" s="269" t="s">
        <v>121</v>
      </c>
      <c r="C13" s="272">
        <v>52954.7</v>
      </c>
      <c r="D13" s="272">
        <v>96892</v>
      </c>
      <c r="E13" s="272">
        <v>100767.68000000001</v>
      </c>
      <c r="F13" s="272">
        <v>104798.38720000001</v>
      </c>
      <c r="G13" s="273">
        <v>104798.38720000001</v>
      </c>
      <c r="H13" s="272">
        <v>108990.32268800001</v>
      </c>
      <c r="I13" s="273">
        <v>113349.93559552002</v>
      </c>
      <c r="J13" s="267"/>
    </row>
    <row r="14" spans="1:10" ht="36" customHeight="1" x14ac:dyDescent="0.25">
      <c r="A14" s="268" t="s">
        <v>122</v>
      </c>
      <c r="B14" s="269" t="s">
        <v>121</v>
      </c>
      <c r="C14" s="272">
        <v>18500</v>
      </c>
      <c r="D14" s="272">
        <v>9552</v>
      </c>
      <c r="E14" s="272">
        <v>9934.08</v>
      </c>
      <c r="F14" s="272">
        <v>10331.4432</v>
      </c>
      <c r="G14" s="273">
        <v>10331.4432</v>
      </c>
      <c r="H14" s="272">
        <v>10744.700928</v>
      </c>
      <c r="I14" s="273">
        <v>11174.488965120001</v>
      </c>
      <c r="J14" s="267"/>
    </row>
    <row r="15" spans="1:10" ht="41.25" customHeight="1" x14ac:dyDescent="0.2">
      <c r="A15" s="268" t="s">
        <v>123</v>
      </c>
      <c r="B15" s="269" t="s">
        <v>121</v>
      </c>
      <c r="C15" s="270">
        <v>348160</v>
      </c>
      <c r="D15" s="270">
        <v>510888.12</v>
      </c>
      <c r="E15" s="270">
        <v>531323.64480000001</v>
      </c>
      <c r="F15" s="270">
        <v>552576.59059200005</v>
      </c>
      <c r="G15" s="271">
        <v>552576.59059200005</v>
      </c>
      <c r="H15" s="270">
        <v>574679.65421568009</v>
      </c>
      <c r="I15" s="271">
        <v>597666.84038430732</v>
      </c>
      <c r="J15" s="267"/>
    </row>
    <row r="16" spans="1:10" ht="35.25" customHeight="1" x14ac:dyDescent="0.2">
      <c r="A16" s="274" t="s">
        <v>124</v>
      </c>
      <c r="B16" s="269" t="s">
        <v>15</v>
      </c>
      <c r="C16" s="270">
        <v>100</v>
      </c>
      <c r="D16" s="270">
        <v>100</v>
      </c>
      <c r="E16" s="270">
        <v>100</v>
      </c>
      <c r="F16" s="270">
        <v>100</v>
      </c>
      <c r="G16" s="271">
        <v>100</v>
      </c>
      <c r="H16" s="270">
        <v>100</v>
      </c>
      <c r="I16" s="271">
        <v>100</v>
      </c>
      <c r="J16" s="267"/>
    </row>
    <row r="17" spans="1:10" ht="36.75" customHeight="1" x14ac:dyDescent="0.2">
      <c r="A17" s="268" t="s">
        <v>125</v>
      </c>
      <c r="B17" s="269" t="s">
        <v>121</v>
      </c>
      <c r="C17" s="270">
        <v>-106736</v>
      </c>
      <c r="D17" s="270">
        <v>36304</v>
      </c>
      <c r="E17" s="270">
        <v>2637.44</v>
      </c>
      <c r="F17" s="270">
        <v>2742.9376000000002</v>
      </c>
      <c r="G17" s="271">
        <v>2742.9376000000002</v>
      </c>
      <c r="H17" s="270">
        <v>2852.6551040000004</v>
      </c>
      <c r="I17" s="271">
        <v>2966.7613081600007</v>
      </c>
      <c r="J17" s="267"/>
    </row>
    <row r="18" spans="1:10" ht="43.5" customHeight="1" x14ac:dyDescent="0.2">
      <c r="A18" s="268" t="s">
        <v>126</v>
      </c>
      <c r="B18" s="269" t="s">
        <v>121</v>
      </c>
      <c r="C18" s="270">
        <v>431152.4</v>
      </c>
      <c r="D18" s="270">
        <v>438625.9</v>
      </c>
      <c r="E18" s="270">
        <v>474417.77344000014</v>
      </c>
      <c r="F18" s="270">
        <v>513130.2637527042</v>
      </c>
      <c r="G18" s="271">
        <v>513130.2637527042</v>
      </c>
      <c r="H18" s="270">
        <v>555001.69327492488</v>
      </c>
      <c r="I18" s="271">
        <v>600289.83144615882</v>
      </c>
      <c r="J18" s="267"/>
    </row>
    <row r="19" spans="1:10" ht="34.5" customHeight="1" x14ac:dyDescent="0.2">
      <c r="A19" s="268" t="s">
        <v>127</v>
      </c>
      <c r="B19" s="269" t="s">
        <v>16</v>
      </c>
      <c r="C19" s="270">
        <v>1238.3743106617601</v>
      </c>
      <c r="D19" s="270">
        <v>858.55568534261488</v>
      </c>
      <c r="E19" s="270">
        <v>892.89791275631956</v>
      </c>
      <c r="F19" s="270">
        <v>928.61382926657234</v>
      </c>
      <c r="G19" s="271">
        <v>928.61382926657234</v>
      </c>
      <c r="H19" s="270">
        <v>965.75838243723524</v>
      </c>
      <c r="I19" s="271">
        <v>1004.3887177347247</v>
      </c>
      <c r="J19" s="267"/>
    </row>
    <row r="20" spans="1:10" ht="30.75" customHeight="1" x14ac:dyDescent="0.2">
      <c r="A20" s="268" t="s">
        <v>128</v>
      </c>
      <c r="B20" s="269"/>
      <c r="C20" s="270">
        <v>123.83743106617648</v>
      </c>
      <c r="D20" s="270">
        <v>85.855568534261494</v>
      </c>
      <c r="E20" s="270">
        <v>89.289791275631956</v>
      </c>
      <c r="F20" s="270">
        <v>92.861382926657228</v>
      </c>
      <c r="G20" s="271">
        <v>92.861382926657228</v>
      </c>
      <c r="H20" s="270">
        <v>96.575838243723524</v>
      </c>
      <c r="I20" s="271">
        <v>100.43887177347247</v>
      </c>
      <c r="J20" s="267"/>
    </row>
    <row r="21" spans="1:10" ht="15.75" hidden="1" x14ac:dyDescent="0.2">
      <c r="A21" s="274" t="s">
        <v>129</v>
      </c>
      <c r="B21" s="269" t="s">
        <v>15</v>
      </c>
      <c r="C21" s="270"/>
      <c r="D21" s="270"/>
      <c r="E21" s="270"/>
      <c r="F21" s="270"/>
      <c r="G21" s="271"/>
      <c r="H21" s="270"/>
      <c r="I21" s="271"/>
      <c r="J21" s="267"/>
    </row>
    <row r="22" spans="1:10" ht="15.75" hidden="1" x14ac:dyDescent="0.2">
      <c r="A22" s="274" t="s">
        <v>130</v>
      </c>
      <c r="B22" s="269" t="s">
        <v>15</v>
      </c>
      <c r="C22" s="270"/>
      <c r="D22" s="270"/>
      <c r="E22" s="270"/>
      <c r="F22" s="270"/>
      <c r="G22" s="271"/>
      <c r="H22" s="270"/>
      <c r="I22" s="271"/>
      <c r="J22" s="267"/>
    </row>
    <row r="23" spans="1:10" ht="15.75" hidden="1" x14ac:dyDescent="0.2">
      <c r="A23" s="274" t="s">
        <v>131</v>
      </c>
      <c r="B23" s="269" t="s">
        <v>15</v>
      </c>
      <c r="C23" s="270"/>
      <c r="D23" s="270"/>
      <c r="E23" s="270"/>
      <c r="F23" s="270"/>
      <c r="G23" s="271"/>
      <c r="H23" s="270"/>
      <c r="I23" s="271"/>
      <c r="J23" s="267"/>
    </row>
    <row r="24" spans="1:10" ht="15.75" hidden="1" x14ac:dyDescent="0.2">
      <c r="A24" s="274" t="s">
        <v>132</v>
      </c>
      <c r="B24" s="269" t="s">
        <v>15</v>
      </c>
      <c r="C24" s="270"/>
      <c r="D24" s="270"/>
      <c r="E24" s="270"/>
      <c r="F24" s="270"/>
      <c r="G24" s="271"/>
      <c r="H24" s="270"/>
      <c r="I24" s="271"/>
      <c r="J24" s="267"/>
    </row>
    <row r="25" spans="1:10" ht="34.5" hidden="1" customHeight="1" x14ac:dyDescent="0.2">
      <c r="A25" s="268" t="s">
        <v>133</v>
      </c>
      <c r="B25" s="269"/>
      <c r="C25" s="270"/>
      <c r="D25" s="270"/>
      <c r="E25" s="270"/>
      <c r="F25" s="270"/>
      <c r="G25" s="271"/>
      <c r="H25" s="270"/>
      <c r="I25" s="271"/>
      <c r="J25" s="267"/>
    </row>
    <row r="26" spans="1:10" ht="31.5" x14ac:dyDescent="0.2">
      <c r="A26" s="275" t="s">
        <v>134</v>
      </c>
      <c r="B26" s="269" t="s">
        <v>121</v>
      </c>
      <c r="C26" s="270">
        <v>147113.02432</v>
      </c>
      <c r="D26" s="270">
        <v>178782.10500000001</v>
      </c>
      <c r="E26" s="270">
        <v>185933.38920000001</v>
      </c>
      <c r="F26" s="270">
        <v>193370.72476800001</v>
      </c>
      <c r="G26" s="271">
        <v>193370.72476800001</v>
      </c>
      <c r="H26" s="270">
        <v>201105.55375872002</v>
      </c>
      <c r="I26" s="271">
        <v>209149.77590906882</v>
      </c>
      <c r="J26" s="267"/>
    </row>
    <row r="27" spans="1:10" ht="31.5" x14ac:dyDescent="0.2">
      <c r="A27" s="275" t="s">
        <v>135</v>
      </c>
      <c r="B27" s="269" t="s">
        <v>121</v>
      </c>
      <c r="C27" s="270">
        <v>155462.70000000001</v>
      </c>
      <c r="D27" s="270">
        <v>178782.10500000001</v>
      </c>
      <c r="E27" s="270"/>
      <c r="F27" s="270"/>
      <c r="G27" s="271"/>
      <c r="H27" s="270"/>
      <c r="I27" s="271"/>
      <c r="J27" s="267"/>
    </row>
    <row r="28" spans="1:10" ht="31.5" hidden="1" x14ac:dyDescent="0.2">
      <c r="A28" s="274" t="s">
        <v>136</v>
      </c>
      <c r="B28" s="269" t="s">
        <v>121</v>
      </c>
      <c r="C28" s="270"/>
      <c r="D28" s="270"/>
      <c r="E28" s="270"/>
      <c r="F28" s="270"/>
      <c r="G28" s="271"/>
      <c r="H28" s="270"/>
      <c r="I28" s="271"/>
      <c r="J28" s="267"/>
    </row>
    <row r="29" spans="1:10" ht="31.5" hidden="1" x14ac:dyDescent="0.2">
      <c r="A29" s="275" t="s">
        <v>134</v>
      </c>
      <c r="B29" s="269" t="s">
        <v>121</v>
      </c>
      <c r="C29" s="270"/>
      <c r="D29" s="270"/>
      <c r="E29" s="270"/>
      <c r="F29" s="270"/>
      <c r="G29" s="271"/>
      <c r="H29" s="270"/>
      <c r="I29" s="271"/>
      <c r="J29" s="267"/>
    </row>
    <row r="30" spans="1:10" ht="31.5" hidden="1" x14ac:dyDescent="0.2">
      <c r="A30" s="275" t="s">
        <v>135</v>
      </c>
      <c r="B30" s="269" t="s">
        <v>121</v>
      </c>
      <c r="C30" s="270"/>
      <c r="D30" s="270"/>
      <c r="E30" s="270"/>
      <c r="F30" s="270"/>
      <c r="G30" s="271"/>
      <c r="H30" s="270"/>
      <c r="I30" s="271"/>
      <c r="J30" s="267"/>
    </row>
    <row r="31" spans="1:10" ht="33" hidden="1" customHeight="1" x14ac:dyDescent="0.2">
      <c r="A31" s="268" t="s">
        <v>137</v>
      </c>
      <c r="B31" s="269" t="s">
        <v>121</v>
      </c>
      <c r="C31" s="270"/>
      <c r="D31" s="270"/>
      <c r="E31" s="270"/>
      <c r="F31" s="270"/>
      <c r="G31" s="271"/>
      <c r="H31" s="270"/>
      <c r="I31" s="271"/>
      <c r="J31" s="267"/>
    </row>
    <row r="32" spans="1:10" ht="15.75" hidden="1" x14ac:dyDescent="0.2">
      <c r="A32" s="274" t="s">
        <v>138</v>
      </c>
      <c r="B32" s="269"/>
      <c r="C32" s="270"/>
      <c r="D32" s="270"/>
      <c r="E32" s="270"/>
      <c r="F32" s="270"/>
      <c r="G32" s="271"/>
      <c r="H32" s="270"/>
      <c r="I32" s="271"/>
      <c r="J32" s="267"/>
    </row>
    <row r="33" spans="1:10" ht="31.5" hidden="1" x14ac:dyDescent="0.2">
      <c r="A33" s="275" t="s">
        <v>0</v>
      </c>
      <c r="B33" s="269" t="s">
        <v>121</v>
      </c>
      <c r="C33" s="270"/>
      <c r="D33" s="270"/>
      <c r="E33" s="270"/>
      <c r="F33" s="270"/>
      <c r="G33" s="271"/>
      <c r="H33" s="270"/>
      <c r="I33" s="271"/>
      <c r="J33" s="267"/>
    </row>
    <row r="34" spans="1:10" ht="31.5" hidden="1" x14ac:dyDescent="0.2">
      <c r="A34" s="275" t="s">
        <v>1</v>
      </c>
      <c r="B34" s="269" t="s">
        <v>121</v>
      </c>
      <c r="C34" s="270"/>
      <c r="D34" s="270"/>
      <c r="E34" s="270"/>
      <c r="F34" s="270"/>
      <c r="G34" s="271"/>
      <c r="H34" s="270"/>
      <c r="I34" s="271"/>
      <c r="J34" s="267"/>
    </row>
    <row r="35" spans="1:10" ht="31.5" hidden="1" x14ac:dyDescent="0.2">
      <c r="A35" s="275" t="s">
        <v>139</v>
      </c>
      <c r="B35" s="269" t="s">
        <v>121</v>
      </c>
      <c r="C35" s="270"/>
      <c r="D35" s="270"/>
      <c r="E35" s="270"/>
      <c r="F35" s="270"/>
      <c r="G35" s="271"/>
      <c r="H35" s="270"/>
      <c r="I35" s="271"/>
      <c r="J35" s="267"/>
    </row>
    <row r="36" spans="1:10" ht="32.25" customHeight="1" x14ac:dyDescent="0.25">
      <c r="A36" s="268" t="s">
        <v>140</v>
      </c>
      <c r="B36" s="269" t="s">
        <v>141</v>
      </c>
      <c r="C36" s="272">
        <v>129.1</v>
      </c>
      <c r="D36" s="272">
        <v>134.6</v>
      </c>
      <c r="E36" s="272">
        <v>135</v>
      </c>
      <c r="F36" s="272">
        <v>135</v>
      </c>
      <c r="G36" s="273">
        <v>135</v>
      </c>
      <c r="H36" s="272">
        <v>135</v>
      </c>
      <c r="I36" s="273">
        <v>135</v>
      </c>
      <c r="J36" s="267"/>
    </row>
    <row r="37" spans="1:10" ht="32.25" customHeight="1" x14ac:dyDescent="0.25">
      <c r="A37" s="268" t="s">
        <v>145</v>
      </c>
      <c r="B37" s="269" t="s">
        <v>27</v>
      </c>
      <c r="C37" s="272">
        <v>26.299999999999997</v>
      </c>
      <c r="D37" s="272">
        <v>5.5</v>
      </c>
      <c r="E37" s="272">
        <v>0</v>
      </c>
      <c r="F37" s="272">
        <v>0</v>
      </c>
      <c r="G37" s="273">
        <v>0</v>
      </c>
      <c r="H37" s="272">
        <v>0</v>
      </c>
      <c r="I37" s="273">
        <v>0</v>
      </c>
      <c r="J37" s="267"/>
    </row>
    <row r="38" spans="1:10" ht="34.5" customHeight="1" x14ac:dyDescent="0.25">
      <c r="A38" s="268" t="s">
        <v>32</v>
      </c>
      <c r="B38" s="269" t="s">
        <v>121</v>
      </c>
      <c r="C38" s="272">
        <v>93693.4</v>
      </c>
      <c r="D38" s="272">
        <v>107961.60000000001</v>
      </c>
      <c r="E38" s="272">
        <v>112280.06400000001</v>
      </c>
      <c r="F38" s="272">
        <v>116771.26656000002</v>
      </c>
      <c r="G38" s="273">
        <v>116771.26656000002</v>
      </c>
      <c r="H38" s="272">
        <v>121442.11722240002</v>
      </c>
      <c r="I38" s="273">
        <v>126299.80191129602</v>
      </c>
      <c r="J38" s="267"/>
    </row>
    <row r="39" spans="1:10" ht="34.5" customHeight="1" thickBot="1" x14ac:dyDescent="0.3">
      <c r="A39" s="276" t="s">
        <v>142</v>
      </c>
      <c r="B39" s="277" t="s">
        <v>121</v>
      </c>
      <c r="C39" s="278"/>
      <c r="D39" s="278"/>
      <c r="E39" s="278"/>
      <c r="F39" s="278"/>
      <c r="G39" s="279"/>
      <c r="H39" s="278"/>
      <c r="I39" s="279"/>
      <c r="J39" s="267"/>
    </row>
    <row r="40" spans="1:10" ht="13.5" customHeight="1" x14ac:dyDescent="0.25">
      <c r="A40" s="280"/>
      <c r="B40" s="281"/>
      <c r="C40" s="282"/>
      <c r="D40" s="282"/>
      <c r="E40" s="282"/>
      <c r="F40" s="282"/>
      <c r="G40" s="282"/>
      <c r="H40" s="282"/>
      <c r="I40" s="282"/>
      <c r="J40" s="282"/>
    </row>
    <row r="41" spans="1:10" ht="19.5" customHeight="1" thickBot="1" x14ac:dyDescent="0.3">
      <c r="A41" s="283"/>
      <c r="B41" s="284"/>
      <c r="C41" s="285"/>
      <c r="D41" s="285"/>
      <c r="E41" s="285"/>
      <c r="F41" s="285"/>
      <c r="G41" s="285"/>
      <c r="H41" s="285"/>
      <c r="I41" s="285"/>
      <c r="J41" s="285"/>
    </row>
    <row r="42" spans="1:10" ht="15.75" customHeight="1" x14ac:dyDescent="0.2">
      <c r="A42" s="426" t="s">
        <v>143</v>
      </c>
      <c r="B42" s="429" t="s">
        <v>118</v>
      </c>
      <c r="C42" s="419" t="str">
        <f>C8</f>
        <v>факт 2020</v>
      </c>
      <c r="D42" s="419" t="str">
        <f>D8</f>
        <v>факт 2021</v>
      </c>
      <c r="E42" s="419" t="str">
        <f>E8</f>
        <v>оценка 2022</v>
      </c>
      <c r="F42" s="417" t="s">
        <v>119</v>
      </c>
      <c r="G42" s="402"/>
      <c r="H42" s="402"/>
      <c r="I42" s="418"/>
      <c r="J42" s="267"/>
    </row>
    <row r="43" spans="1:10" ht="15.75" customHeight="1" x14ac:dyDescent="0.2">
      <c r="A43" s="427"/>
      <c r="B43" s="420"/>
      <c r="C43" s="420"/>
      <c r="D43" s="420"/>
      <c r="E43" s="420"/>
      <c r="F43" s="433" t="str">
        <f>F9</f>
        <v>2023 год</v>
      </c>
      <c r="G43" s="434"/>
      <c r="H43" s="431" t="str">
        <f>H9</f>
        <v>2024 год</v>
      </c>
      <c r="I43" s="432" t="str">
        <f>I9</f>
        <v>2025 год</v>
      </c>
      <c r="J43" s="267"/>
    </row>
    <row r="44" spans="1:10" ht="50.25" customHeight="1" thickBot="1" x14ac:dyDescent="0.25">
      <c r="A44" s="428"/>
      <c r="B44" s="430"/>
      <c r="C44" s="421"/>
      <c r="D44" s="421"/>
      <c r="E44" s="421"/>
      <c r="F44" s="286" t="str">
        <f>F10</f>
        <v xml:space="preserve">1 вариант (КОНСЕРВАТИВНЫЙ) </v>
      </c>
      <c r="G44" s="287" t="str">
        <f>G10</f>
        <v xml:space="preserve">2 вариант (БАЗОВЫЙ) </v>
      </c>
      <c r="H44" s="394"/>
      <c r="I44" s="400"/>
      <c r="J44" s="267"/>
    </row>
    <row r="45" spans="1:10" ht="15.75" x14ac:dyDescent="0.25">
      <c r="A45" s="288" t="s">
        <v>664</v>
      </c>
      <c r="B45" s="263" t="s">
        <v>665</v>
      </c>
      <c r="C45" s="289">
        <v>10607269.67</v>
      </c>
      <c r="D45" s="289">
        <v>11605075.346999999</v>
      </c>
      <c r="E45" s="289">
        <v>12069278.360879999</v>
      </c>
      <c r="F45" s="289">
        <v>12552049.4953152</v>
      </c>
      <c r="G45" s="290">
        <v>12552049.4953152</v>
      </c>
      <c r="H45" s="289">
        <v>13054131.475127809</v>
      </c>
      <c r="I45" s="291">
        <v>13576296.734132921</v>
      </c>
      <c r="J45" s="267"/>
    </row>
    <row r="46" spans="1:10" ht="22.5" customHeight="1" thickBot="1" x14ac:dyDescent="0.3">
      <c r="A46" s="292" t="s">
        <v>666</v>
      </c>
      <c r="B46" s="293" t="s">
        <v>667</v>
      </c>
      <c r="C46" s="278">
        <v>2145.335</v>
      </c>
      <c r="D46" s="278">
        <v>5334.5680000000002</v>
      </c>
      <c r="E46" s="278">
        <v>5547.9507200000007</v>
      </c>
      <c r="F46" s="278">
        <v>5769.8687488000005</v>
      </c>
      <c r="G46" s="279">
        <v>5769.8687488000005</v>
      </c>
      <c r="H46" s="278">
        <v>6000.663498752001</v>
      </c>
      <c r="I46" s="294">
        <v>6240.6900387020814</v>
      </c>
      <c r="J46" s="267"/>
    </row>
    <row r="47" spans="1:10" ht="22.5" customHeight="1" thickBot="1" x14ac:dyDescent="0.3">
      <c r="A47" s="292" t="s">
        <v>668</v>
      </c>
      <c r="B47" s="293" t="s">
        <v>47</v>
      </c>
      <c r="C47" s="278">
        <v>6221.7020000000002</v>
      </c>
      <c r="D47" s="278">
        <v>9186.1049999999996</v>
      </c>
      <c r="E47" s="278">
        <v>9553.5491999999995</v>
      </c>
      <c r="F47" s="278">
        <v>9935.6911679999994</v>
      </c>
      <c r="G47" s="279">
        <v>9935.6911679999994</v>
      </c>
      <c r="H47" s="278">
        <v>10333.118814719999</v>
      </c>
      <c r="I47" s="294">
        <v>10746.443567308799</v>
      </c>
      <c r="J47" s="267"/>
    </row>
    <row r="48" spans="1:10" s="101" customFormat="1" ht="22.5" customHeight="1" x14ac:dyDescent="0.25">
      <c r="A48" s="295"/>
      <c r="B48" s="295"/>
      <c r="C48" s="282"/>
      <c r="D48" s="282"/>
      <c r="E48" s="282"/>
      <c r="F48" s="282"/>
      <c r="G48" s="282"/>
      <c r="H48" s="282"/>
      <c r="I48" s="282"/>
      <c r="J48" s="282"/>
    </row>
    <row r="49" spans="1:10" s="101" customFormat="1" ht="22.5" customHeight="1" thickBot="1" x14ac:dyDescent="0.25">
      <c r="A49" s="390" t="s">
        <v>630</v>
      </c>
      <c r="B49" s="390"/>
      <c r="C49" s="390"/>
      <c r="D49" s="390"/>
      <c r="E49" s="390"/>
      <c r="F49" s="390"/>
      <c r="G49" s="390"/>
      <c r="H49" s="390"/>
      <c r="I49" s="390"/>
      <c r="J49" s="390"/>
    </row>
    <row r="50" spans="1:10" s="101" customFormat="1" ht="63.75" customHeight="1" x14ac:dyDescent="0.2">
      <c r="A50" s="391" t="s">
        <v>189</v>
      </c>
      <c r="B50" s="397" t="s">
        <v>162</v>
      </c>
      <c r="C50" s="398"/>
      <c r="D50" s="393" t="s">
        <v>163</v>
      </c>
      <c r="E50" s="393" t="s">
        <v>164</v>
      </c>
      <c r="F50" s="401" t="s">
        <v>167</v>
      </c>
      <c r="G50" s="402"/>
      <c r="H50" s="393" t="s">
        <v>168</v>
      </c>
      <c r="I50" s="395" t="s">
        <v>147</v>
      </c>
      <c r="J50" s="296"/>
    </row>
    <row r="51" spans="1:10" s="101" customFormat="1" ht="36.75" customHeight="1" thickBot="1" x14ac:dyDescent="0.25">
      <c r="A51" s="392"/>
      <c r="B51" s="399"/>
      <c r="C51" s="400"/>
      <c r="D51" s="394"/>
      <c r="E51" s="394"/>
      <c r="F51" s="297" t="s">
        <v>165</v>
      </c>
      <c r="G51" s="297" t="s">
        <v>166</v>
      </c>
      <c r="H51" s="394"/>
      <c r="I51" s="396"/>
      <c r="J51" s="296"/>
    </row>
    <row r="52" spans="1:10" s="101" customFormat="1" ht="36.75" customHeight="1" x14ac:dyDescent="0.25">
      <c r="A52" s="389" t="s">
        <v>693</v>
      </c>
      <c r="B52" s="387" t="s">
        <v>631</v>
      </c>
      <c r="C52" s="388"/>
      <c r="D52" s="298">
        <v>17.869999999999997</v>
      </c>
      <c r="E52" s="298">
        <v>1105.3313581735069</v>
      </c>
      <c r="F52" s="298"/>
      <c r="G52" s="298"/>
      <c r="H52" s="298"/>
      <c r="I52" s="299"/>
      <c r="J52" s="296"/>
    </row>
    <row r="53" spans="1:10" s="101" customFormat="1" ht="22.5" customHeight="1" x14ac:dyDescent="0.25">
      <c r="A53" s="385"/>
      <c r="B53" s="381">
        <v>2023</v>
      </c>
      <c r="C53" s="381">
        <v>2013</v>
      </c>
      <c r="D53" s="300">
        <v>8.76</v>
      </c>
      <c r="E53" s="300">
        <v>354.09128593461907</v>
      </c>
      <c r="F53" s="300"/>
      <c r="G53" s="300"/>
      <c r="H53" s="300"/>
      <c r="I53" s="301"/>
      <c r="J53" s="296"/>
    </row>
    <row r="54" spans="1:10" s="101" customFormat="1" ht="22.5" customHeight="1" x14ac:dyDescent="0.25">
      <c r="A54" s="385"/>
      <c r="B54" s="381">
        <v>2024</v>
      </c>
      <c r="C54" s="381">
        <v>2013</v>
      </c>
      <c r="D54" s="302">
        <v>9.11</v>
      </c>
      <c r="E54" s="302">
        <v>368.25493737200384</v>
      </c>
      <c r="F54" s="302"/>
      <c r="G54" s="302"/>
      <c r="H54" s="302"/>
      <c r="I54" s="303"/>
      <c r="J54" s="296"/>
    </row>
    <row r="55" spans="1:10" s="101" customFormat="1" ht="22.5" customHeight="1" x14ac:dyDescent="0.25">
      <c r="A55" s="385"/>
      <c r="B55" s="381">
        <v>2025</v>
      </c>
      <c r="C55" s="381">
        <v>2013</v>
      </c>
      <c r="D55" s="302"/>
      <c r="E55" s="302"/>
      <c r="F55" s="302"/>
      <c r="G55" s="302"/>
      <c r="H55" s="302"/>
      <c r="I55" s="303"/>
      <c r="J55" s="296"/>
    </row>
    <row r="56" spans="1:10" s="101" customFormat="1" ht="22.5" customHeight="1" thickBot="1" x14ac:dyDescent="0.3">
      <c r="A56" s="386"/>
      <c r="B56" s="381"/>
      <c r="C56" s="381"/>
      <c r="D56" s="302"/>
      <c r="E56" s="302"/>
      <c r="F56" s="302"/>
      <c r="G56" s="302"/>
      <c r="H56" s="302"/>
      <c r="I56" s="303"/>
      <c r="J56" s="296"/>
    </row>
    <row r="57" spans="1:10" s="101" customFormat="1" ht="33" customHeight="1" x14ac:dyDescent="0.25">
      <c r="A57" s="384" t="s">
        <v>169</v>
      </c>
      <c r="B57" s="387" t="str">
        <f>B52</f>
        <v>Всего за 2023-2025 гг., 
в т.ч. по годам:</v>
      </c>
      <c r="C57" s="388"/>
      <c r="D57" s="302"/>
      <c r="E57" s="302"/>
      <c r="F57" s="302"/>
      <c r="G57" s="302"/>
      <c r="H57" s="302"/>
      <c r="I57" s="303"/>
      <c r="J57" s="296"/>
    </row>
    <row r="58" spans="1:10" s="101" customFormat="1" ht="22.5" customHeight="1" x14ac:dyDescent="0.25">
      <c r="A58" s="385"/>
      <c r="B58" s="381">
        <v>2023</v>
      </c>
      <c r="C58" s="381">
        <v>2013</v>
      </c>
      <c r="D58" s="302"/>
      <c r="E58" s="302"/>
      <c r="F58" s="302"/>
      <c r="G58" s="302"/>
      <c r="H58" s="302"/>
      <c r="I58" s="303"/>
      <c r="J58" s="296"/>
    </row>
    <row r="59" spans="1:10" s="101" customFormat="1" ht="22.5" customHeight="1" x14ac:dyDescent="0.25">
      <c r="A59" s="385"/>
      <c r="B59" s="381">
        <v>2024</v>
      </c>
      <c r="C59" s="381">
        <v>2013</v>
      </c>
      <c r="D59" s="302"/>
      <c r="E59" s="302"/>
      <c r="F59" s="302"/>
      <c r="G59" s="302"/>
      <c r="H59" s="302"/>
      <c r="I59" s="303"/>
      <c r="J59" s="296"/>
    </row>
    <row r="60" spans="1:10" s="101" customFormat="1" ht="22.5" customHeight="1" x14ac:dyDescent="0.25">
      <c r="A60" s="385"/>
      <c r="B60" s="381">
        <v>2025</v>
      </c>
      <c r="C60" s="381">
        <v>2013</v>
      </c>
      <c r="D60" s="302"/>
      <c r="E60" s="302"/>
      <c r="F60" s="302"/>
      <c r="G60" s="302"/>
      <c r="H60" s="302"/>
      <c r="I60" s="303"/>
      <c r="J60" s="296"/>
    </row>
    <row r="61" spans="1:10" s="101" customFormat="1" ht="22.5" customHeight="1" x14ac:dyDescent="0.25">
      <c r="A61" s="386"/>
      <c r="B61" s="381"/>
      <c r="C61" s="381"/>
      <c r="D61" s="302"/>
      <c r="E61" s="302"/>
      <c r="F61" s="302"/>
      <c r="G61" s="302"/>
      <c r="H61" s="302"/>
      <c r="I61" s="303"/>
      <c r="J61" s="296"/>
    </row>
    <row r="62" spans="1:10" s="101" customFormat="1" ht="22.5" customHeight="1" thickBot="1" x14ac:dyDescent="0.3">
      <c r="A62" s="304" t="s">
        <v>170</v>
      </c>
      <c r="B62" s="382"/>
      <c r="C62" s="383"/>
      <c r="D62" s="305"/>
      <c r="E62" s="305"/>
      <c r="F62" s="305"/>
      <c r="G62" s="305"/>
      <c r="H62" s="305"/>
      <c r="I62" s="306"/>
      <c r="J62" s="296"/>
    </row>
    <row r="63" spans="1:10" s="101" customFormat="1" ht="22.5" customHeight="1" x14ac:dyDescent="0.25">
      <c r="A63" s="295"/>
      <c r="B63" s="295"/>
      <c r="C63" s="282"/>
      <c r="D63" s="282"/>
      <c r="E63" s="282"/>
      <c r="F63" s="282"/>
      <c r="G63" s="282"/>
      <c r="H63" s="282"/>
      <c r="I63" s="282"/>
      <c r="J63" s="282"/>
    </row>
    <row r="64" spans="1:10" s="101" customFormat="1" ht="22.5" customHeight="1" x14ac:dyDescent="0.25">
      <c r="A64" s="295"/>
      <c r="B64" s="295"/>
      <c r="C64" s="282"/>
      <c r="D64" s="282"/>
      <c r="E64" s="282"/>
      <c r="F64" s="282"/>
      <c r="G64" s="282"/>
      <c r="H64" s="282"/>
      <c r="I64" s="282"/>
      <c r="J64" s="282"/>
    </row>
    <row r="65" spans="1:10" s="101" customFormat="1" ht="22.5" customHeight="1" x14ac:dyDescent="0.25">
      <c r="A65" s="295"/>
      <c r="B65" s="295"/>
      <c r="C65" s="282"/>
      <c r="D65" s="282"/>
      <c r="E65" s="282"/>
      <c r="F65" s="282"/>
      <c r="G65" s="282"/>
      <c r="H65" s="282"/>
      <c r="I65" s="282"/>
      <c r="J65" s="282"/>
    </row>
    <row r="66" spans="1:10" s="101" customFormat="1" ht="22.5" customHeight="1" x14ac:dyDescent="0.25">
      <c r="A66" s="295"/>
      <c r="B66" s="295"/>
      <c r="C66" s="282"/>
      <c r="D66" s="282"/>
      <c r="E66" s="282"/>
      <c r="F66" s="282"/>
      <c r="G66" s="282"/>
      <c r="H66" s="282"/>
      <c r="I66" s="282"/>
      <c r="J66" s="282"/>
    </row>
    <row r="67" spans="1:10" ht="27" customHeight="1" x14ac:dyDescent="0.25">
      <c r="A67" s="284" t="s">
        <v>144</v>
      </c>
      <c r="B67" s="307"/>
      <c r="C67" s="308"/>
      <c r="D67" s="308"/>
      <c r="E67" s="308"/>
      <c r="F67" s="308"/>
      <c r="G67" s="308"/>
      <c r="H67" s="308"/>
      <c r="I67" s="267"/>
      <c r="J67" s="267"/>
    </row>
    <row r="68" spans="1:10" ht="7.5" customHeight="1" x14ac:dyDescent="0.2">
      <c r="A68" s="92"/>
      <c r="B68" s="92"/>
    </row>
    <row r="69" spans="1:10" x14ac:dyDescent="0.2">
      <c r="A69" s="92"/>
      <c r="B69" s="92"/>
    </row>
    <row r="70" spans="1:10" x14ac:dyDescent="0.2">
      <c r="A70" s="92"/>
      <c r="B70" s="92"/>
    </row>
    <row r="71" spans="1:10" x14ac:dyDescent="0.2">
      <c r="A71" s="92"/>
      <c r="B71" s="92"/>
    </row>
    <row r="72" spans="1:10" x14ac:dyDescent="0.2">
      <c r="A72" s="92"/>
      <c r="B72" s="92"/>
    </row>
    <row r="73" spans="1:10" x14ac:dyDescent="0.2">
      <c r="A73" s="92"/>
      <c r="B73" s="92"/>
    </row>
    <row r="74" spans="1:10" x14ac:dyDescent="0.2">
      <c r="A74" s="92"/>
      <c r="B74" s="92"/>
    </row>
    <row r="75" spans="1:10" x14ac:dyDescent="0.2">
      <c r="A75" s="92"/>
      <c r="B75" s="92"/>
    </row>
    <row r="76" spans="1:10" x14ac:dyDescent="0.2">
      <c r="A76" s="92"/>
      <c r="B76" s="92"/>
    </row>
    <row r="77" spans="1:10" x14ac:dyDescent="0.2">
      <c r="A77" s="92"/>
      <c r="B77" s="92"/>
    </row>
    <row r="78" spans="1:10" x14ac:dyDescent="0.2">
      <c r="A78" s="92"/>
      <c r="B78" s="92"/>
    </row>
    <row r="79" spans="1:10" x14ac:dyDescent="0.2">
      <c r="A79" s="92"/>
      <c r="B79" s="92"/>
    </row>
    <row r="80" spans="1:10" x14ac:dyDescent="0.2">
      <c r="A80" s="92"/>
      <c r="B80" s="92"/>
    </row>
    <row r="81" spans="1:2" x14ac:dyDescent="0.2">
      <c r="A81" s="92"/>
      <c r="B81" s="92"/>
    </row>
    <row r="82" spans="1:2" x14ac:dyDescent="0.2">
      <c r="A82" s="92"/>
      <c r="B82" s="92"/>
    </row>
    <row r="83" spans="1:2" x14ac:dyDescent="0.2">
      <c r="A83" s="92"/>
      <c r="B83" s="92"/>
    </row>
    <row r="84" spans="1:2" x14ac:dyDescent="0.2">
      <c r="A84" s="92"/>
      <c r="B84" s="92"/>
    </row>
    <row r="85" spans="1:2" x14ac:dyDescent="0.2">
      <c r="A85" s="92"/>
      <c r="B85" s="92"/>
    </row>
    <row r="86" spans="1:2" x14ac:dyDescent="0.2">
      <c r="A86" s="92"/>
      <c r="B86" s="92"/>
    </row>
    <row r="87" spans="1:2" x14ac:dyDescent="0.2">
      <c r="A87" s="92"/>
      <c r="B87" s="92"/>
    </row>
    <row r="88" spans="1:2" x14ac:dyDescent="0.2">
      <c r="A88" s="92"/>
      <c r="B88" s="92"/>
    </row>
    <row r="89" spans="1:2" x14ac:dyDescent="0.2">
      <c r="A89" s="92"/>
      <c r="B89" s="92"/>
    </row>
    <row r="90" spans="1:2" x14ac:dyDescent="0.2">
      <c r="A90" s="92"/>
      <c r="B90" s="92"/>
    </row>
    <row r="91" spans="1:2" x14ac:dyDescent="0.2">
      <c r="A91" s="92"/>
      <c r="B91" s="92"/>
    </row>
    <row r="92" spans="1:2" x14ac:dyDescent="0.2">
      <c r="A92" s="92"/>
      <c r="B92" s="92"/>
    </row>
    <row r="93" spans="1:2" x14ac:dyDescent="0.2">
      <c r="A93" s="92"/>
      <c r="B93" s="92"/>
    </row>
    <row r="94" spans="1:2" x14ac:dyDescent="0.2">
      <c r="A94" s="92"/>
      <c r="B94" s="92"/>
    </row>
    <row r="95" spans="1:2" x14ac:dyDescent="0.2">
      <c r="A95" s="92"/>
      <c r="B95" s="92"/>
    </row>
    <row r="96" spans="1:2" x14ac:dyDescent="0.2">
      <c r="A96" s="92"/>
      <c r="B96" s="92"/>
    </row>
    <row r="97" spans="1:2" x14ac:dyDescent="0.2">
      <c r="A97" s="92"/>
      <c r="B97" s="92"/>
    </row>
    <row r="98" spans="1:2" x14ac:dyDescent="0.2">
      <c r="A98" s="92"/>
      <c r="B98" s="92"/>
    </row>
    <row r="99" spans="1:2" x14ac:dyDescent="0.2">
      <c r="A99" s="92"/>
      <c r="B99" s="92"/>
    </row>
    <row r="100" spans="1:2" x14ac:dyDescent="0.2">
      <c r="A100" s="92"/>
      <c r="B100" s="92"/>
    </row>
    <row r="101" spans="1:2" x14ac:dyDescent="0.2">
      <c r="A101" s="92"/>
      <c r="B101" s="92"/>
    </row>
    <row r="102" spans="1:2" x14ac:dyDescent="0.2">
      <c r="A102" s="92"/>
      <c r="B102" s="92"/>
    </row>
    <row r="103" spans="1:2" x14ac:dyDescent="0.2">
      <c r="A103" s="92"/>
      <c r="B103" s="92"/>
    </row>
    <row r="104" spans="1:2" x14ac:dyDescent="0.2">
      <c r="A104" s="92"/>
      <c r="B104" s="92"/>
    </row>
    <row r="105" spans="1:2" x14ac:dyDescent="0.2">
      <c r="A105" s="92"/>
      <c r="B105" s="92"/>
    </row>
    <row r="106" spans="1:2" x14ac:dyDescent="0.2">
      <c r="A106" s="92"/>
      <c r="B106" s="92"/>
    </row>
    <row r="107" spans="1:2" x14ac:dyDescent="0.2">
      <c r="A107" s="92"/>
      <c r="B107" s="92"/>
    </row>
    <row r="108" spans="1:2" x14ac:dyDescent="0.2">
      <c r="A108" s="92"/>
      <c r="B108" s="92"/>
    </row>
    <row r="109" spans="1:2" x14ac:dyDescent="0.2">
      <c r="A109" s="92"/>
      <c r="B109" s="92"/>
    </row>
    <row r="110" spans="1:2" x14ac:dyDescent="0.2">
      <c r="A110" s="92"/>
      <c r="B110" s="92"/>
    </row>
    <row r="111" spans="1:2" x14ac:dyDescent="0.2">
      <c r="A111" s="92"/>
      <c r="B111" s="92"/>
    </row>
    <row r="112" spans="1:2" x14ac:dyDescent="0.2">
      <c r="A112" s="92"/>
      <c r="B112" s="92"/>
    </row>
    <row r="113" spans="1:2" x14ac:dyDescent="0.2">
      <c r="A113" s="92"/>
      <c r="B113" s="92"/>
    </row>
    <row r="114" spans="1:2" x14ac:dyDescent="0.2">
      <c r="A114" s="92"/>
      <c r="B114" s="92"/>
    </row>
    <row r="115" spans="1:2" x14ac:dyDescent="0.2">
      <c r="A115" s="92"/>
      <c r="B115" s="92"/>
    </row>
    <row r="116" spans="1:2" x14ac:dyDescent="0.2">
      <c r="A116" s="92"/>
      <c r="B116" s="92"/>
    </row>
    <row r="117" spans="1:2" x14ac:dyDescent="0.2">
      <c r="A117" s="92"/>
      <c r="B117" s="92"/>
    </row>
    <row r="118" spans="1:2" x14ac:dyDescent="0.2">
      <c r="A118" s="92"/>
      <c r="B118" s="92"/>
    </row>
    <row r="119" spans="1:2" x14ac:dyDescent="0.2">
      <c r="A119" s="92"/>
      <c r="B119" s="92"/>
    </row>
    <row r="120" spans="1:2" x14ac:dyDescent="0.2">
      <c r="A120" s="92"/>
      <c r="B120" s="92"/>
    </row>
    <row r="121" spans="1:2" x14ac:dyDescent="0.2">
      <c r="A121" s="92"/>
      <c r="B121" s="92"/>
    </row>
    <row r="122" spans="1:2" x14ac:dyDescent="0.2">
      <c r="A122" s="92"/>
      <c r="B122" s="92"/>
    </row>
    <row r="123" spans="1:2" x14ac:dyDescent="0.2">
      <c r="A123" s="92"/>
      <c r="B123" s="92"/>
    </row>
    <row r="124" spans="1:2" x14ac:dyDescent="0.2">
      <c r="A124" s="92"/>
      <c r="B124" s="92"/>
    </row>
    <row r="125" spans="1:2" x14ac:dyDescent="0.2">
      <c r="A125" s="92"/>
      <c r="B125" s="92"/>
    </row>
    <row r="126" spans="1:2" x14ac:dyDescent="0.2">
      <c r="A126" s="92"/>
      <c r="B126" s="92"/>
    </row>
    <row r="127" spans="1:2" x14ac:dyDescent="0.2">
      <c r="A127" s="92"/>
      <c r="B127" s="92"/>
    </row>
    <row r="128" spans="1:2" x14ac:dyDescent="0.2">
      <c r="A128" s="92"/>
      <c r="B128" s="92"/>
    </row>
    <row r="129" spans="1:2" x14ac:dyDescent="0.2">
      <c r="A129" s="92"/>
      <c r="B129" s="92"/>
    </row>
    <row r="130" spans="1:2" x14ac:dyDescent="0.2">
      <c r="A130" s="92"/>
      <c r="B130" s="92"/>
    </row>
    <row r="131" spans="1:2" x14ac:dyDescent="0.2">
      <c r="A131" s="92"/>
      <c r="B131" s="92"/>
    </row>
    <row r="132" spans="1:2" x14ac:dyDescent="0.2">
      <c r="A132" s="92"/>
      <c r="B132" s="92"/>
    </row>
    <row r="133" spans="1:2" x14ac:dyDescent="0.2">
      <c r="A133" s="92"/>
      <c r="B133" s="92"/>
    </row>
    <row r="134" spans="1:2" x14ac:dyDescent="0.2">
      <c r="A134" s="92"/>
      <c r="B134" s="92"/>
    </row>
    <row r="135" spans="1:2" x14ac:dyDescent="0.2">
      <c r="A135" s="92"/>
      <c r="B135" s="92"/>
    </row>
    <row r="136" spans="1:2" x14ac:dyDescent="0.2">
      <c r="A136" s="92"/>
      <c r="B136" s="92"/>
    </row>
    <row r="137" spans="1:2" x14ac:dyDescent="0.2">
      <c r="A137" s="92"/>
      <c r="B137" s="92"/>
    </row>
    <row r="138" spans="1:2" x14ac:dyDescent="0.2">
      <c r="A138" s="92"/>
      <c r="B138" s="92"/>
    </row>
    <row r="139" spans="1:2" x14ac:dyDescent="0.2">
      <c r="A139" s="92"/>
      <c r="B139" s="92"/>
    </row>
    <row r="140" spans="1:2" x14ac:dyDescent="0.2">
      <c r="A140" s="92"/>
      <c r="B140" s="92"/>
    </row>
    <row r="141" spans="1:2" x14ac:dyDescent="0.2">
      <c r="A141" s="92"/>
      <c r="B141" s="92"/>
    </row>
    <row r="142" spans="1:2" x14ac:dyDescent="0.2">
      <c r="A142" s="92"/>
      <c r="B142" s="92"/>
    </row>
    <row r="143" spans="1:2" x14ac:dyDescent="0.2">
      <c r="A143" s="92"/>
      <c r="B143" s="92"/>
    </row>
    <row r="144" spans="1:2" x14ac:dyDescent="0.2">
      <c r="A144" s="92"/>
      <c r="B144" s="92"/>
    </row>
    <row r="145" spans="1:2" x14ac:dyDescent="0.2">
      <c r="A145" s="92"/>
      <c r="B145" s="92"/>
    </row>
    <row r="146" spans="1:2" x14ac:dyDescent="0.2">
      <c r="A146" s="92"/>
      <c r="B146" s="92"/>
    </row>
    <row r="147" spans="1:2" x14ac:dyDescent="0.2">
      <c r="A147" s="92"/>
      <c r="B147" s="92"/>
    </row>
    <row r="148" spans="1:2" x14ac:dyDescent="0.2">
      <c r="A148" s="92"/>
      <c r="B148" s="92"/>
    </row>
    <row r="149" spans="1:2" x14ac:dyDescent="0.2">
      <c r="A149" s="92"/>
      <c r="B149" s="92"/>
    </row>
    <row r="150" spans="1:2" x14ac:dyDescent="0.2">
      <c r="A150" s="92"/>
      <c r="B150" s="92"/>
    </row>
    <row r="151" spans="1:2" x14ac:dyDescent="0.2">
      <c r="A151" s="92"/>
      <c r="B151" s="92"/>
    </row>
    <row r="152" spans="1:2" x14ac:dyDescent="0.2">
      <c r="A152" s="92"/>
      <c r="B152" s="92"/>
    </row>
    <row r="153" spans="1:2" x14ac:dyDescent="0.2">
      <c r="A153" s="92"/>
      <c r="B153" s="92"/>
    </row>
    <row r="154" spans="1:2" x14ac:dyDescent="0.2">
      <c r="A154" s="92"/>
      <c r="B154" s="92"/>
    </row>
    <row r="155" spans="1:2" x14ac:dyDescent="0.2">
      <c r="A155" s="92"/>
      <c r="B155" s="92"/>
    </row>
    <row r="156" spans="1:2" x14ac:dyDescent="0.2">
      <c r="A156" s="92"/>
      <c r="B156" s="92"/>
    </row>
    <row r="157" spans="1:2" x14ac:dyDescent="0.2">
      <c r="A157" s="92"/>
      <c r="B157" s="92"/>
    </row>
    <row r="158" spans="1:2" x14ac:dyDescent="0.2">
      <c r="A158" s="92"/>
      <c r="B158" s="92"/>
    </row>
    <row r="159" spans="1:2" x14ac:dyDescent="0.2">
      <c r="A159" s="92"/>
      <c r="B159" s="92"/>
    </row>
    <row r="160" spans="1:2" x14ac:dyDescent="0.2">
      <c r="A160" s="92"/>
      <c r="B160" s="92"/>
    </row>
    <row r="161" spans="1:2" x14ac:dyDescent="0.2">
      <c r="A161" s="92"/>
      <c r="B161" s="92"/>
    </row>
    <row r="162" spans="1:2" x14ac:dyDescent="0.2">
      <c r="A162" s="92"/>
      <c r="B162" s="92"/>
    </row>
    <row r="163" spans="1:2" x14ac:dyDescent="0.2">
      <c r="A163" s="92"/>
      <c r="B163" s="92"/>
    </row>
    <row r="164" spans="1:2" x14ac:dyDescent="0.2">
      <c r="A164" s="92"/>
      <c r="B164" s="92"/>
    </row>
    <row r="165" spans="1:2" x14ac:dyDescent="0.2">
      <c r="A165" s="92"/>
      <c r="B165" s="92"/>
    </row>
    <row r="166" spans="1:2" x14ac:dyDescent="0.2">
      <c r="A166" s="92"/>
      <c r="B166" s="92"/>
    </row>
    <row r="167" spans="1:2" x14ac:dyDescent="0.2">
      <c r="A167" s="92"/>
      <c r="B167" s="92"/>
    </row>
    <row r="168" spans="1:2" x14ac:dyDescent="0.2">
      <c r="A168" s="92"/>
      <c r="B168" s="92"/>
    </row>
    <row r="169" spans="1:2" x14ac:dyDescent="0.2">
      <c r="A169" s="92"/>
      <c r="B169" s="92"/>
    </row>
    <row r="170" spans="1:2" x14ac:dyDescent="0.2">
      <c r="A170" s="92"/>
      <c r="B170" s="92"/>
    </row>
    <row r="171" spans="1:2" x14ac:dyDescent="0.2">
      <c r="A171" s="92"/>
      <c r="B171" s="92"/>
    </row>
    <row r="172" spans="1:2" x14ac:dyDescent="0.2">
      <c r="A172" s="92"/>
      <c r="B172" s="92"/>
    </row>
    <row r="173" spans="1:2" x14ac:dyDescent="0.2">
      <c r="A173" s="92"/>
      <c r="B173" s="92"/>
    </row>
    <row r="174" spans="1:2" x14ac:dyDescent="0.2">
      <c r="A174" s="92"/>
      <c r="B174" s="92"/>
    </row>
    <row r="175" spans="1:2" x14ac:dyDescent="0.2">
      <c r="A175" s="92"/>
      <c r="B175" s="92"/>
    </row>
    <row r="176" spans="1:2" x14ac:dyDescent="0.2">
      <c r="A176" s="92"/>
      <c r="B176" s="92"/>
    </row>
    <row r="177" spans="1:2" x14ac:dyDescent="0.2">
      <c r="A177" s="92"/>
      <c r="B177" s="92"/>
    </row>
    <row r="178" spans="1:2" x14ac:dyDescent="0.2">
      <c r="A178" s="92"/>
      <c r="B178" s="92"/>
    </row>
    <row r="179" spans="1:2" x14ac:dyDescent="0.2">
      <c r="A179" s="92"/>
      <c r="B179" s="92"/>
    </row>
    <row r="180" spans="1:2" x14ac:dyDescent="0.2">
      <c r="A180" s="92"/>
      <c r="B180" s="92"/>
    </row>
    <row r="181" spans="1:2" x14ac:dyDescent="0.2">
      <c r="A181" s="92"/>
      <c r="B181" s="92"/>
    </row>
    <row r="182" spans="1:2" x14ac:dyDescent="0.2">
      <c r="A182" s="92"/>
      <c r="B182" s="92"/>
    </row>
    <row r="183" spans="1:2" x14ac:dyDescent="0.2">
      <c r="A183" s="92"/>
      <c r="B183" s="92"/>
    </row>
    <row r="184" spans="1:2" x14ac:dyDescent="0.2">
      <c r="A184" s="92"/>
      <c r="B184" s="92"/>
    </row>
    <row r="185" spans="1:2" x14ac:dyDescent="0.2">
      <c r="A185" s="92"/>
      <c r="B185" s="92"/>
    </row>
    <row r="186" spans="1:2" x14ac:dyDescent="0.2">
      <c r="A186" s="92"/>
      <c r="B186" s="92"/>
    </row>
    <row r="187" spans="1:2" x14ac:dyDescent="0.2">
      <c r="A187" s="92"/>
      <c r="B187" s="92"/>
    </row>
    <row r="188" spans="1:2" x14ac:dyDescent="0.2">
      <c r="A188" s="92"/>
      <c r="B188" s="92"/>
    </row>
    <row r="189" spans="1:2" x14ac:dyDescent="0.2">
      <c r="A189" s="92"/>
      <c r="B189" s="92"/>
    </row>
    <row r="190" spans="1:2" x14ac:dyDescent="0.2">
      <c r="A190" s="92"/>
      <c r="B190" s="92"/>
    </row>
    <row r="191" spans="1:2" x14ac:dyDescent="0.2">
      <c r="A191" s="92"/>
      <c r="B191" s="92"/>
    </row>
    <row r="192" spans="1:2" x14ac:dyDescent="0.2">
      <c r="A192" s="92"/>
      <c r="B192" s="92"/>
    </row>
    <row r="193" spans="1:2" x14ac:dyDescent="0.2">
      <c r="A193" s="92"/>
      <c r="B193" s="92"/>
    </row>
    <row r="194" spans="1:2" x14ac:dyDescent="0.2">
      <c r="A194" s="92"/>
      <c r="B194" s="92"/>
    </row>
    <row r="195" spans="1:2" x14ac:dyDescent="0.2">
      <c r="A195" s="92"/>
      <c r="B195" s="92"/>
    </row>
    <row r="196" spans="1:2" x14ac:dyDescent="0.2">
      <c r="A196" s="92"/>
      <c r="B196" s="92"/>
    </row>
    <row r="197" spans="1:2" x14ac:dyDescent="0.2">
      <c r="A197" s="92"/>
      <c r="B197" s="92"/>
    </row>
    <row r="198" spans="1:2" x14ac:dyDescent="0.2">
      <c r="A198" s="92"/>
      <c r="B198" s="92"/>
    </row>
    <row r="199" spans="1:2" x14ac:dyDescent="0.2">
      <c r="A199" s="92"/>
      <c r="B199" s="92"/>
    </row>
    <row r="200" spans="1:2" x14ac:dyDescent="0.2">
      <c r="A200" s="92"/>
      <c r="B200" s="92"/>
    </row>
    <row r="201" spans="1:2" x14ac:dyDescent="0.2">
      <c r="A201" s="92"/>
      <c r="B201" s="92"/>
    </row>
    <row r="202" spans="1:2" x14ac:dyDescent="0.2">
      <c r="A202" s="92"/>
      <c r="B202" s="92"/>
    </row>
    <row r="203" spans="1:2" x14ac:dyDescent="0.2">
      <c r="A203" s="92"/>
      <c r="B203" s="92"/>
    </row>
    <row r="204" spans="1:2" x14ac:dyDescent="0.2">
      <c r="A204" s="92"/>
      <c r="B204" s="92"/>
    </row>
    <row r="205" spans="1:2" x14ac:dyDescent="0.2">
      <c r="A205" s="92"/>
      <c r="B205" s="92"/>
    </row>
    <row r="206" spans="1:2" x14ac:dyDescent="0.2">
      <c r="A206" s="92"/>
      <c r="B206" s="92"/>
    </row>
    <row r="207" spans="1:2" x14ac:dyDescent="0.2">
      <c r="A207" s="92"/>
      <c r="B207" s="92"/>
    </row>
    <row r="208" spans="1:2" x14ac:dyDescent="0.2">
      <c r="A208" s="92"/>
      <c r="B208" s="92"/>
    </row>
    <row r="209" spans="1:2" x14ac:dyDescent="0.2">
      <c r="A209" s="92"/>
      <c r="B209" s="92"/>
    </row>
    <row r="210" spans="1:2" x14ac:dyDescent="0.2">
      <c r="A210" s="92"/>
      <c r="B210" s="92"/>
    </row>
    <row r="211" spans="1:2" x14ac:dyDescent="0.2">
      <c r="A211" s="92"/>
      <c r="B211" s="92"/>
    </row>
    <row r="212" spans="1:2" x14ac:dyDescent="0.2">
      <c r="A212" s="92"/>
      <c r="B212" s="92"/>
    </row>
    <row r="213" spans="1:2" x14ac:dyDescent="0.2">
      <c r="A213" s="92"/>
      <c r="B213" s="92"/>
    </row>
    <row r="214" spans="1:2" x14ac:dyDescent="0.2">
      <c r="A214" s="92"/>
      <c r="B214" s="92"/>
    </row>
    <row r="215" spans="1:2" x14ac:dyDescent="0.2">
      <c r="A215" s="92"/>
      <c r="B215" s="92"/>
    </row>
    <row r="216" spans="1:2" x14ac:dyDescent="0.2">
      <c r="A216" s="92"/>
      <c r="B216" s="92"/>
    </row>
    <row r="217" spans="1:2" x14ac:dyDescent="0.2">
      <c r="A217" s="92"/>
      <c r="B217" s="92"/>
    </row>
    <row r="218" spans="1:2" x14ac:dyDescent="0.2">
      <c r="A218" s="92"/>
      <c r="B218" s="92"/>
    </row>
    <row r="219" spans="1:2" x14ac:dyDescent="0.2">
      <c r="A219" s="92"/>
      <c r="B219" s="92"/>
    </row>
    <row r="220" spans="1:2" x14ac:dyDescent="0.2">
      <c r="A220" s="92"/>
      <c r="B220" s="92"/>
    </row>
    <row r="221" spans="1:2" x14ac:dyDescent="0.2">
      <c r="A221" s="92"/>
      <c r="B221" s="92"/>
    </row>
    <row r="222" spans="1:2" x14ac:dyDescent="0.2">
      <c r="A222" s="92"/>
      <c r="B222" s="92"/>
    </row>
    <row r="223" spans="1:2" x14ac:dyDescent="0.2">
      <c r="A223" s="92"/>
      <c r="B223" s="92"/>
    </row>
    <row r="224" spans="1:2" x14ac:dyDescent="0.2">
      <c r="A224" s="92"/>
      <c r="B224" s="92"/>
    </row>
    <row r="225" spans="1:2" x14ac:dyDescent="0.2">
      <c r="A225" s="92"/>
      <c r="B225" s="92"/>
    </row>
    <row r="226" spans="1:2" x14ac:dyDescent="0.2">
      <c r="A226" s="92"/>
      <c r="B226" s="92"/>
    </row>
    <row r="227" spans="1:2" x14ac:dyDescent="0.2">
      <c r="A227" s="92"/>
      <c r="B227" s="92"/>
    </row>
    <row r="228" spans="1:2" x14ac:dyDescent="0.2">
      <c r="A228" s="92"/>
      <c r="B228" s="92"/>
    </row>
    <row r="229" spans="1:2" x14ac:dyDescent="0.2">
      <c r="A229" s="92"/>
      <c r="B229" s="92"/>
    </row>
    <row r="230" spans="1:2" x14ac:dyDescent="0.2">
      <c r="A230" s="92"/>
      <c r="B230" s="92"/>
    </row>
    <row r="231" spans="1:2" x14ac:dyDescent="0.2">
      <c r="A231" s="92"/>
      <c r="B231" s="92"/>
    </row>
    <row r="232" spans="1:2" x14ac:dyDescent="0.2">
      <c r="A232" s="92"/>
      <c r="B232" s="92"/>
    </row>
    <row r="233" spans="1:2" x14ac:dyDescent="0.2">
      <c r="A233" s="92"/>
      <c r="B233" s="92"/>
    </row>
    <row r="234" spans="1:2" x14ac:dyDescent="0.2">
      <c r="A234" s="92"/>
      <c r="B234" s="92"/>
    </row>
    <row r="235" spans="1:2" x14ac:dyDescent="0.2">
      <c r="A235" s="92"/>
      <c r="B235" s="92"/>
    </row>
    <row r="236" spans="1:2" x14ac:dyDescent="0.2">
      <c r="A236" s="92"/>
      <c r="B236" s="92"/>
    </row>
    <row r="237" spans="1:2" x14ac:dyDescent="0.2">
      <c r="A237" s="92"/>
      <c r="B237" s="92"/>
    </row>
    <row r="238" spans="1:2" x14ac:dyDescent="0.2">
      <c r="A238" s="92"/>
      <c r="B238" s="92"/>
    </row>
    <row r="239" spans="1:2" x14ac:dyDescent="0.2">
      <c r="A239" s="92"/>
      <c r="B239" s="92"/>
    </row>
    <row r="240" spans="1:2" x14ac:dyDescent="0.2">
      <c r="A240" s="92"/>
      <c r="B240" s="92"/>
    </row>
    <row r="241" spans="1:2" x14ac:dyDescent="0.2">
      <c r="A241" s="92"/>
      <c r="B241" s="92"/>
    </row>
    <row r="242" spans="1:2" x14ac:dyDescent="0.2">
      <c r="A242" s="92"/>
      <c r="B242" s="92"/>
    </row>
    <row r="243" spans="1:2" x14ac:dyDescent="0.2">
      <c r="A243" s="92"/>
      <c r="B243" s="92"/>
    </row>
    <row r="244" spans="1:2" x14ac:dyDescent="0.2">
      <c r="A244" s="92"/>
      <c r="B244" s="92"/>
    </row>
    <row r="245" spans="1:2" x14ac:dyDescent="0.2">
      <c r="A245" s="92"/>
      <c r="B245" s="92"/>
    </row>
    <row r="246" spans="1:2" x14ac:dyDescent="0.2">
      <c r="A246" s="92"/>
      <c r="B246" s="92"/>
    </row>
    <row r="247" spans="1:2" x14ac:dyDescent="0.2">
      <c r="A247" s="92"/>
      <c r="B247" s="92"/>
    </row>
    <row r="248" spans="1:2" x14ac:dyDescent="0.2">
      <c r="A248" s="92"/>
      <c r="B248" s="92"/>
    </row>
    <row r="249" spans="1:2" x14ac:dyDescent="0.2">
      <c r="A249" s="92"/>
      <c r="B249" s="92"/>
    </row>
    <row r="250" spans="1:2" x14ac:dyDescent="0.2">
      <c r="A250" s="92"/>
      <c r="B250" s="92"/>
    </row>
    <row r="251" spans="1:2" x14ac:dyDescent="0.2">
      <c r="A251" s="92"/>
      <c r="B251" s="92"/>
    </row>
    <row r="252" spans="1:2" x14ac:dyDescent="0.2">
      <c r="A252" s="92"/>
      <c r="B252" s="92"/>
    </row>
    <row r="253" spans="1:2" x14ac:dyDescent="0.2">
      <c r="A253" s="92"/>
      <c r="B253" s="92"/>
    </row>
    <row r="254" spans="1:2" x14ac:dyDescent="0.2">
      <c r="A254" s="92"/>
      <c r="B254" s="92"/>
    </row>
    <row r="255" spans="1:2" x14ac:dyDescent="0.2">
      <c r="A255" s="92"/>
      <c r="B255" s="92"/>
    </row>
    <row r="256" spans="1:2" x14ac:dyDescent="0.2">
      <c r="A256" s="92"/>
      <c r="B256" s="92"/>
    </row>
    <row r="257" spans="1:2" x14ac:dyDescent="0.2">
      <c r="A257" s="92"/>
      <c r="B257" s="92"/>
    </row>
    <row r="258" spans="1:2" x14ac:dyDescent="0.2">
      <c r="A258" s="92"/>
      <c r="B258" s="92"/>
    </row>
    <row r="259" spans="1:2" x14ac:dyDescent="0.2">
      <c r="A259" s="92"/>
      <c r="B259" s="92"/>
    </row>
    <row r="260" spans="1:2" x14ac:dyDescent="0.2">
      <c r="A260" s="92"/>
      <c r="B260" s="92"/>
    </row>
    <row r="261" spans="1:2" x14ac:dyDescent="0.2">
      <c r="A261" s="92"/>
      <c r="B261" s="92"/>
    </row>
    <row r="262" spans="1:2" x14ac:dyDescent="0.2">
      <c r="A262" s="92"/>
      <c r="B262" s="92"/>
    </row>
    <row r="263" spans="1:2" x14ac:dyDescent="0.2">
      <c r="A263" s="92"/>
      <c r="B263" s="92"/>
    </row>
    <row r="264" spans="1:2" x14ac:dyDescent="0.2">
      <c r="A264" s="92"/>
      <c r="B264" s="92"/>
    </row>
    <row r="265" spans="1:2" x14ac:dyDescent="0.2">
      <c r="A265" s="92"/>
      <c r="B265" s="92"/>
    </row>
    <row r="266" spans="1:2" x14ac:dyDescent="0.2">
      <c r="A266" s="92"/>
      <c r="B266" s="92"/>
    </row>
    <row r="267" spans="1:2" x14ac:dyDescent="0.2">
      <c r="A267" s="92"/>
      <c r="B267" s="92"/>
    </row>
    <row r="268" spans="1:2" x14ac:dyDescent="0.2">
      <c r="A268" s="92"/>
      <c r="B268" s="92"/>
    </row>
  </sheetData>
  <mergeCells count="45">
    <mergeCell ref="F1:I1"/>
    <mergeCell ref="F42:I42"/>
    <mergeCell ref="E42:E44"/>
    <mergeCell ref="A7:H7"/>
    <mergeCell ref="A2:J2"/>
    <mergeCell ref="A3:J3"/>
    <mergeCell ref="A6:J6"/>
    <mergeCell ref="A5:J5"/>
    <mergeCell ref="A42:A44"/>
    <mergeCell ref="B42:B44"/>
    <mergeCell ref="H43:H44"/>
    <mergeCell ref="I43:I44"/>
    <mergeCell ref="C42:C44"/>
    <mergeCell ref="D42:D44"/>
    <mergeCell ref="F43:G43"/>
    <mergeCell ref="A8:A10"/>
    <mergeCell ref="B8:B10"/>
    <mergeCell ref="F8:I8"/>
    <mergeCell ref="H9:H10"/>
    <mergeCell ref="D8:D10"/>
    <mergeCell ref="C8:C10"/>
    <mergeCell ref="I9:I10"/>
    <mergeCell ref="E8:E10"/>
    <mergeCell ref="F9:G9"/>
    <mergeCell ref="A49:J49"/>
    <mergeCell ref="A50:A51"/>
    <mergeCell ref="D50:D51"/>
    <mergeCell ref="E50:E51"/>
    <mergeCell ref="H50:H51"/>
    <mergeCell ref="I50:I51"/>
    <mergeCell ref="B50:C51"/>
    <mergeCell ref="F50:G50"/>
    <mergeCell ref="A52:A56"/>
    <mergeCell ref="B52:C52"/>
    <mergeCell ref="B53:C53"/>
    <mergeCell ref="B54:C54"/>
    <mergeCell ref="B55:C55"/>
    <mergeCell ref="B56:C56"/>
    <mergeCell ref="B60:C60"/>
    <mergeCell ref="B61:C61"/>
    <mergeCell ref="B62:C62"/>
    <mergeCell ref="A57:A61"/>
    <mergeCell ref="B58:C58"/>
    <mergeCell ref="B57:C57"/>
    <mergeCell ref="B59:C59"/>
  </mergeCells>
  <phoneticPr fontId="15" type="noConversion"/>
  <printOptions horizontalCentered="1"/>
  <pageMargins left="0.39370078740157483" right="0.39370078740157483" top="0.19685039370078741" bottom="0.19685039370078741" header="0" footer="0"/>
  <pageSetup paperSize="9" scale="77" fitToHeight="2" orientation="landscape" r:id="rId1"/>
  <headerFooter alignWithMargins="0">
    <oddFooter>&amp;C&amp;P</oddFooter>
  </headerFooter>
  <rowBreaks count="2" manualBreakCount="2">
    <brk id="48" max="9" man="1"/>
    <brk id="79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46897-8E19-497D-9EE9-F8395AC6BF95}">
  <sheetPr>
    <tabColor indexed="50"/>
    <pageSetUpPr fitToPage="1"/>
  </sheetPr>
  <dimension ref="A1:AG337"/>
  <sheetViews>
    <sheetView tabSelected="1" view="pageBreakPreview" zoomScale="60" zoomScaleNormal="100" workbookViewId="0">
      <selection sqref="A1:XFD1048576"/>
    </sheetView>
  </sheetViews>
  <sheetFormatPr defaultRowHeight="12.75" x14ac:dyDescent="0.2"/>
  <cols>
    <col min="1" max="1" width="94.28515625" customWidth="1"/>
    <col min="2" max="2" width="24.28515625" style="25" customWidth="1"/>
    <col min="3" max="5" width="13.5703125" bestFit="1" customWidth="1"/>
    <col min="6" max="6" width="13.7109375" customWidth="1"/>
    <col min="7" max="8" width="13.5703125" bestFit="1" customWidth="1"/>
    <col min="9" max="9" width="24.140625" style="22" customWidth="1"/>
    <col min="10" max="10" width="20.42578125" customWidth="1"/>
    <col min="11" max="11" width="18.85546875" customWidth="1"/>
    <col min="12" max="12" width="20" customWidth="1"/>
    <col min="13" max="13" width="21.28515625" customWidth="1"/>
    <col min="14" max="14" width="23.140625" customWidth="1"/>
    <col min="15" max="15" width="20.28515625" customWidth="1"/>
    <col min="16" max="19" width="15.7109375" bestFit="1" customWidth="1"/>
    <col min="20" max="20" width="15.7109375" customWidth="1"/>
    <col min="21" max="21" width="14.5703125" customWidth="1"/>
  </cols>
  <sheetData>
    <row r="1" spans="1:33" ht="22.5" customHeight="1" x14ac:dyDescent="0.2">
      <c r="A1" s="19"/>
      <c r="B1" s="22"/>
      <c r="C1" s="19"/>
      <c r="D1" s="19"/>
      <c r="E1" s="19"/>
      <c r="F1" s="19"/>
      <c r="G1" s="19"/>
      <c r="H1" s="19"/>
      <c r="I1" s="20"/>
      <c r="J1" s="20"/>
      <c r="K1" s="20"/>
      <c r="L1" s="20"/>
      <c r="M1" s="20"/>
      <c r="N1" s="352" t="s">
        <v>85</v>
      </c>
      <c r="O1" s="352"/>
      <c r="P1" s="352"/>
      <c r="Q1" s="352"/>
      <c r="R1" s="352"/>
      <c r="S1" s="352"/>
      <c r="T1" s="352"/>
      <c r="U1" s="353"/>
      <c r="V1" s="310"/>
      <c r="W1" s="310"/>
      <c r="X1" s="310"/>
      <c r="Y1" s="310"/>
      <c r="Z1" s="310"/>
      <c r="AA1" s="310"/>
      <c r="AB1" s="310"/>
    </row>
    <row r="2" spans="1:33" ht="82.5" customHeight="1" x14ac:dyDescent="0.2">
      <c r="A2" s="357" t="s">
        <v>91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11"/>
    </row>
    <row r="3" spans="1:33" ht="20.25" x14ac:dyDescent="0.2">
      <c r="A3" s="358" t="s">
        <v>35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12"/>
    </row>
    <row r="5" spans="1:33" ht="97.5" customHeight="1" x14ac:dyDescent="0.25">
      <c r="A5" s="359" t="s">
        <v>73</v>
      </c>
      <c r="B5" s="354" t="s">
        <v>93</v>
      </c>
      <c r="C5" s="355"/>
      <c r="D5" s="355"/>
      <c r="E5" s="355"/>
      <c r="F5" s="355"/>
      <c r="G5" s="355"/>
      <c r="H5" s="356"/>
      <c r="I5" s="360" t="s">
        <v>36</v>
      </c>
      <c r="J5" s="355" t="s">
        <v>217</v>
      </c>
      <c r="K5" s="355"/>
      <c r="L5" s="355"/>
      <c r="M5" s="355"/>
      <c r="N5" s="355"/>
      <c r="O5" s="356"/>
      <c r="P5" s="360" t="s">
        <v>218</v>
      </c>
      <c r="Q5" s="360"/>
      <c r="R5" s="360"/>
      <c r="S5" s="360"/>
      <c r="T5" s="360"/>
      <c r="U5" s="361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78.75" customHeight="1" x14ac:dyDescent="0.25">
      <c r="A6" s="359"/>
      <c r="B6" s="313" t="s">
        <v>11</v>
      </c>
      <c r="C6" s="313" t="s">
        <v>245</v>
      </c>
      <c r="D6" s="313" t="s">
        <v>603</v>
      </c>
      <c r="E6" s="313" t="s">
        <v>602</v>
      </c>
      <c r="F6" s="313" t="s">
        <v>612</v>
      </c>
      <c r="G6" s="313" t="s">
        <v>618</v>
      </c>
      <c r="H6" s="313" t="s">
        <v>635</v>
      </c>
      <c r="I6" s="360"/>
      <c r="J6" s="313" t="str">
        <f t="shared" ref="J6:O6" si="0">C6</f>
        <v>2020 г.</v>
      </c>
      <c r="K6" s="313" t="str">
        <f t="shared" si="0"/>
        <v>2021 г.</v>
      </c>
      <c r="L6" s="313" t="str">
        <f t="shared" si="0"/>
        <v>2022 г.</v>
      </c>
      <c r="M6" s="313" t="str">
        <f t="shared" si="0"/>
        <v>2023 г.</v>
      </c>
      <c r="N6" s="313" t="str">
        <f t="shared" si="0"/>
        <v>2024 г.</v>
      </c>
      <c r="O6" s="313" t="str">
        <f t="shared" si="0"/>
        <v>2025 г.</v>
      </c>
      <c r="P6" s="313" t="str">
        <f t="shared" ref="P6:U6" si="1">C6</f>
        <v>2020 г.</v>
      </c>
      <c r="Q6" s="313" t="str">
        <f t="shared" si="1"/>
        <v>2021 г.</v>
      </c>
      <c r="R6" s="313" t="str">
        <f t="shared" si="1"/>
        <v>2022 г.</v>
      </c>
      <c r="S6" s="313" t="str">
        <f t="shared" si="1"/>
        <v>2023 г.</v>
      </c>
      <c r="T6" s="313" t="str">
        <f t="shared" si="1"/>
        <v>2024 г.</v>
      </c>
      <c r="U6" s="313" t="str">
        <f t="shared" si="1"/>
        <v>2025 г.</v>
      </c>
      <c r="V6" s="150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01.25" x14ac:dyDescent="0.25">
      <c r="A7" s="137" t="s">
        <v>37</v>
      </c>
      <c r="B7" s="138">
        <v>1</v>
      </c>
      <c r="C7" s="138">
        <v>2</v>
      </c>
      <c r="D7" s="138">
        <v>3</v>
      </c>
      <c r="E7" s="138">
        <v>4</v>
      </c>
      <c r="F7" s="138">
        <v>5</v>
      </c>
      <c r="G7" s="138">
        <v>6</v>
      </c>
      <c r="H7" s="138">
        <v>7</v>
      </c>
      <c r="I7" s="138">
        <v>8</v>
      </c>
      <c r="J7" s="138">
        <v>9</v>
      </c>
      <c r="K7" s="138">
        <v>10</v>
      </c>
      <c r="L7" s="138">
        <v>11</v>
      </c>
      <c r="M7" s="138">
        <v>12</v>
      </c>
      <c r="N7" s="138">
        <v>13</v>
      </c>
      <c r="O7" s="138">
        <v>14</v>
      </c>
      <c r="P7" s="139" t="s">
        <v>604</v>
      </c>
      <c r="Q7" s="139" t="s">
        <v>605</v>
      </c>
      <c r="R7" s="139" t="s">
        <v>606</v>
      </c>
      <c r="S7" s="139" t="s">
        <v>607</v>
      </c>
      <c r="T7" s="139" t="s">
        <v>608</v>
      </c>
      <c r="U7" s="139" t="s">
        <v>609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27" x14ac:dyDescent="0.35">
      <c r="A8" s="362" t="s">
        <v>38</v>
      </c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4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27" x14ac:dyDescent="0.2">
      <c r="A9" s="378" t="s">
        <v>579</v>
      </c>
      <c r="B9" s="379"/>
      <c r="C9" s="379"/>
      <c r="D9" s="379"/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379"/>
      <c r="Q9" s="379"/>
      <c r="R9" s="379"/>
      <c r="S9" s="379"/>
      <c r="T9" s="379"/>
      <c r="U9" s="380"/>
    </row>
    <row r="10" spans="1:33" ht="57" customHeight="1" x14ac:dyDescent="0.25">
      <c r="A10" s="193" t="s">
        <v>282</v>
      </c>
      <c r="B10" s="194"/>
      <c r="C10" s="195"/>
      <c r="D10" s="195"/>
      <c r="E10" s="195"/>
      <c r="F10" s="195"/>
      <c r="G10" s="195"/>
      <c r="H10" s="195"/>
      <c r="I10" s="194"/>
      <c r="J10" s="196"/>
      <c r="K10" s="196"/>
      <c r="L10" s="196"/>
      <c r="M10" s="196"/>
      <c r="N10" s="196"/>
      <c r="O10" s="196"/>
      <c r="P10" s="197"/>
      <c r="Q10" s="197"/>
      <c r="R10" s="197"/>
      <c r="S10" s="197"/>
      <c r="T10" s="197"/>
      <c r="U10" s="197"/>
    </row>
    <row r="11" spans="1:33" ht="15.75" x14ac:dyDescent="0.25">
      <c r="A11" s="198" t="s">
        <v>283</v>
      </c>
      <c r="B11" s="199" t="s">
        <v>49</v>
      </c>
      <c r="C11" s="200"/>
      <c r="D11" s="200"/>
      <c r="E11" s="200"/>
      <c r="F11" s="200"/>
      <c r="G11" s="200"/>
      <c r="H11" s="200"/>
      <c r="I11" s="201">
        <v>318.45999999999998</v>
      </c>
      <c r="J11" s="202"/>
      <c r="K11" s="202"/>
      <c r="L11" s="202"/>
      <c r="M11" s="202"/>
      <c r="N11" s="202"/>
      <c r="O11" s="202"/>
      <c r="P11" s="203"/>
      <c r="Q11" s="203"/>
      <c r="R11" s="203"/>
      <c r="S11" s="203"/>
      <c r="T11" s="203"/>
      <c r="U11" s="203"/>
    </row>
    <row r="12" spans="1:33" ht="31.5" x14ac:dyDescent="0.25">
      <c r="A12" s="198" t="s">
        <v>284</v>
      </c>
      <c r="B12" s="199" t="s">
        <v>49</v>
      </c>
      <c r="C12" s="200"/>
      <c r="D12" s="200"/>
      <c r="E12" s="200"/>
      <c r="F12" s="200"/>
      <c r="G12" s="200"/>
      <c r="H12" s="200"/>
      <c r="I12" s="201">
        <v>736.5</v>
      </c>
      <c r="J12" s="202"/>
      <c r="K12" s="202"/>
      <c r="L12" s="202"/>
      <c r="M12" s="202"/>
      <c r="N12" s="202"/>
      <c r="O12" s="202"/>
      <c r="P12" s="203"/>
      <c r="Q12" s="203"/>
      <c r="R12" s="203"/>
      <c r="S12" s="203"/>
      <c r="T12" s="203"/>
      <c r="U12" s="203"/>
    </row>
    <row r="13" spans="1:33" ht="15.75" x14ac:dyDescent="0.25">
      <c r="A13" s="198" t="s">
        <v>285</v>
      </c>
      <c r="B13" s="199" t="s">
        <v>49</v>
      </c>
      <c r="C13" s="200"/>
      <c r="D13" s="200"/>
      <c r="E13" s="200"/>
      <c r="F13" s="200"/>
      <c r="G13" s="200"/>
      <c r="H13" s="200"/>
      <c r="I13" s="201">
        <v>465.9</v>
      </c>
      <c r="J13" s="202"/>
      <c r="K13" s="202"/>
      <c r="L13" s="202"/>
      <c r="M13" s="202"/>
      <c r="N13" s="202"/>
      <c r="O13" s="202"/>
      <c r="P13" s="203"/>
      <c r="Q13" s="203"/>
      <c r="R13" s="203"/>
      <c r="S13" s="203"/>
      <c r="T13" s="203"/>
      <c r="U13" s="203"/>
    </row>
    <row r="14" spans="1:33" ht="15.75" x14ac:dyDescent="0.25">
      <c r="A14" s="204" t="s">
        <v>286</v>
      </c>
      <c r="B14" s="194"/>
      <c r="C14" s="200"/>
      <c r="D14" s="200"/>
      <c r="E14" s="200"/>
      <c r="F14" s="200"/>
      <c r="G14" s="200"/>
      <c r="H14" s="200"/>
      <c r="I14" s="194"/>
      <c r="J14" s="202"/>
      <c r="K14" s="202"/>
      <c r="L14" s="202"/>
      <c r="M14" s="202"/>
      <c r="N14" s="202"/>
      <c r="O14" s="202"/>
      <c r="P14" s="203"/>
      <c r="Q14" s="203"/>
      <c r="R14" s="203"/>
      <c r="S14" s="203"/>
      <c r="T14" s="203"/>
      <c r="U14" s="203"/>
    </row>
    <row r="15" spans="1:33" ht="15.75" x14ac:dyDescent="0.25">
      <c r="A15" s="198" t="s">
        <v>287</v>
      </c>
      <c r="B15" s="205" t="s">
        <v>49</v>
      </c>
      <c r="C15" s="200">
        <v>27.003495457426578</v>
      </c>
      <c r="D15" s="200">
        <v>27.438343545320095</v>
      </c>
      <c r="E15" s="200">
        <v>27.430769490809212</v>
      </c>
      <c r="F15" s="200">
        <v>28.253505176420873</v>
      </c>
      <c r="G15" s="200">
        <v>29.121654764420029</v>
      </c>
      <c r="H15" s="200">
        <v>30.242270019015422</v>
      </c>
      <c r="I15" s="201">
        <v>5916.25</v>
      </c>
      <c r="J15" s="202">
        <v>159759.43</v>
      </c>
      <c r="K15" s="202">
        <v>162332.1</v>
      </c>
      <c r="L15" s="202">
        <v>162287.29</v>
      </c>
      <c r="M15" s="202">
        <v>167154.79999999999</v>
      </c>
      <c r="N15" s="202">
        <v>172290.99</v>
      </c>
      <c r="O15" s="202">
        <v>178920.83</v>
      </c>
      <c r="P15" s="203">
        <v>101.61033999683148</v>
      </c>
      <c r="Q15" s="203">
        <v>99.972396094179771</v>
      </c>
      <c r="R15" s="203">
        <v>102.99931682881633</v>
      </c>
      <c r="S15" s="203">
        <v>103.07271463338175</v>
      </c>
      <c r="T15" s="203">
        <v>103.84804800297449</v>
      </c>
      <c r="U15" s="203">
        <v>103.84804800297449</v>
      </c>
    </row>
    <row r="16" spans="1:33" ht="52.5" customHeight="1" x14ac:dyDescent="0.25">
      <c r="A16" s="198" t="s">
        <v>288</v>
      </c>
      <c r="B16" s="199" t="s">
        <v>40</v>
      </c>
      <c r="C16" s="200"/>
      <c r="D16" s="200"/>
      <c r="E16" s="200"/>
      <c r="F16" s="200"/>
      <c r="G16" s="200"/>
      <c r="H16" s="200"/>
      <c r="I16" s="201">
        <v>1345</v>
      </c>
      <c r="J16" s="202"/>
      <c r="K16" s="202"/>
      <c r="L16" s="202"/>
      <c r="M16" s="202"/>
      <c r="N16" s="202"/>
      <c r="O16" s="202"/>
      <c r="P16" s="203"/>
      <c r="Q16" s="203"/>
      <c r="R16" s="203"/>
      <c r="S16" s="203"/>
      <c r="T16" s="203"/>
      <c r="U16" s="203"/>
    </row>
    <row r="17" spans="1:21" ht="15.75" x14ac:dyDescent="0.25">
      <c r="A17" s="198" t="s">
        <v>289</v>
      </c>
      <c r="B17" s="199" t="s">
        <v>40</v>
      </c>
      <c r="C17" s="200"/>
      <c r="D17" s="200"/>
      <c r="E17" s="200"/>
      <c r="F17" s="200"/>
      <c r="G17" s="200"/>
      <c r="H17" s="200"/>
      <c r="I17" s="201">
        <v>387.45</v>
      </c>
      <c r="J17" s="202"/>
      <c r="K17" s="202"/>
      <c r="L17" s="202"/>
      <c r="M17" s="202"/>
      <c r="N17" s="202"/>
      <c r="O17" s="202"/>
      <c r="P17" s="203"/>
      <c r="Q17" s="203"/>
      <c r="R17" s="203"/>
      <c r="S17" s="203"/>
      <c r="T17" s="203"/>
      <c r="U17" s="203"/>
    </row>
    <row r="18" spans="1:21" ht="15.75" x14ac:dyDescent="0.25">
      <c r="A18" s="204" t="s">
        <v>290</v>
      </c>
      <c r="B18" s="199" t="s">
        <v>49</v>
      </c>
      <c r="C18" s="200"/>
      <c r="D18" s="200"/>
      <c r="E18" s="200"/>
      <c r="F18" s="200"/>
      <c r="G18" s="200"/>
      <c r="H18" s="200"/>
      <c r="I18" s="201">
        <v>8557.9</v>
      </c>
      <c r="J18" s="202"/>
      <c r="K18" s="202"/>
      <c r="L18" s="202"/>
      <c r="M18" s="202"/>
      <c r="N18" s="202"/>
      <c r="O18" s="202"/>
      <c r="P18" s="203"/>
      <c r="Q18" s="203"/>
      <c r="R18" s="203"/>
      <c r="S18" s="203"/>
      <c r="T18" s="203"/>
      <c r="U18" s="203"/>
    </row>
    <row r="19" spans="1:21" ht="15.75" x14ac:dyDescent="0.25">
      <c r="A19" s="198" t="s">
        <v>291</v>
      </c>
      <c r="B19" s="199" t="s">
        <v>49</v>
      </c>
      <c r="C19" s="200"/>
      <c r="D19" s="200"/>
      <c r="E19" s="200"/>
      <c r="F19" s="200"/>
      <c r="G19" s="200"/>
      <c r="H19" s="200"/>
      <c r="I19" s="201">
        <v>1939.92</v>
      </c>
      <c r="J19" s="202"/>
      <c r="K19" s="202"/>
      <c r="L19" s="202"/>
      <c r="M19" s="202"/>
      <c r="N19" s="202"/>
      <c r="O19" s="202"/>
      <c r="P19" s="203"/>
      <c r="Q19" s="203"/>
      <c r="R19" s="203"/>
      <c r="S19" s="203"/>
      <c r="T19" s="203"/>
      <c r="U19" s="203"/>
    </row>
    <row r="20" spans="1:21" ht="15.75" x14ac:dyDescent="0.25">
      <c r="A20" s="204" t="s">
        <v>292</v>
      </c>
      <c r="B20" s="194"/>
      <c r="C20" s="200"/>
      <c r="D20" s="200"/>
      <c r="E20" s="200"/>
      <c r="F20" s="200"/>
      <c r="G20" s="200"/>
      <c r="H20" s="200"/>
      <c r="I20" s="194"/>
      <c r="J20" s="202"/>
      <c r="K20" s="202"/>
      <c r="L20" s="202"/>
      <c r="M20" s="202"/>
      <c r="N20" s="202"/>
      <c r="O20" s="202"/>
      <c r="P20" s="203"/>
      <c r="Q20" s="203"/>
      <c r="R20" s="203"/>
      <c r="S20" s="203"/>
      <c r="T20" s="203"/>
      <c r="U20" s="203"/>
    </row>
    <row r="21" spans="1:21" ht="15.75" x14ac:dyDescent="0.25">
      <c r="A21" s="198" t="s">
        <v>293</v>
      </c>
      <c r="B21" s="199" t="s">
        <v>49</v>
      </c>
      <c r="C21" s="200"/>
      <c r="D21" s="200"/>
      <c r="E21" s="200"/>
      <c r="F21" s="200"/>
      <c r="G21" s="200"/>
      <c r="H21" s="200"/>
      <c r="I21" s="201">
        <v>2263.3000000000002</v>
      </c>
      <c r="J21" s="202"/>
      <c r="K21" s="202"/>
      <c r="L21" s="202"/>
      <c r="M21" s="202"/>
      <c r="N21" s="202"/>
      <c r="O21" s="202"/>
      <c r="P21" s="203"/>
      <c r="Q21" s="203"/>
      <c r="R21" s="203"/>
      <c r="S21" s="203"/>
      <c r="T21" s="203"/>
      <c r="U21" s="203"/>
    </row>
    <row r="22" spans="1:21" ht="15.75" x14ac:dyDescent="0.25">
      <c r="A22" s="198" t="s">
        <v>294</v>
      </c>
      <c r="B22" s="199" t="s">
        <v>49</v>
      </c>
      <c r="C22" s="200"/>
      <c r="D22" s="200"/>
      <c r="E22" s="200"/>
      <c r="F22" s="200"/>
      <c r="G22" s="200"/>
      <c r="H22" s="200"/>
      <c r="I22" s="201">
        <v>2263.3000000000002</v>
      </c>
      <c r="J22" s="202"/>
      <c r="K22" s="202"/>
      <c r="L22" s="202"/>
      <c r="M22" s="202"/>
      <c r="N22" s="202"/>
      <c r="O22" s="202"/>
      <c r="P22" s="203"/>
      <c r="Q22" s="203"/>
      <c r="R22" s="203"/>
      <c r="S22" s="203"/>
      <c r="T22" s="203"/>
      <c r="U22" s="203"/>
    </row>
    <row r="23" spans="1:21" ht="15.75" x14ac:dyDescent="0.25">
      <c r="A23" s="198" t="s">
        <v>594</v>
      </c>
      <c r="B23" s="206" t="s">
        <v>596</v>
      </c>
      <c r="C23" s="207"/>
      <c r="D23" s="207"/>
      <c r="E23" s="207"/>
      <c r="F23" s="207"/>
      <c r="G23" s="207"/>
      <c r="H23" s="207"/>
      <c r="I23" s="208">
        <v>26.34</v>
      </c>
      <c r="J23" s="209"/>
      <c r="K23" s="209"/>
      <c r="L23" s="209"/>
      <c r="M23" s="209"/>
      <c r="N23" s="209"/>
      <c r="O23" s="209"/>
      <c r="P23" s="194"/>
      <c r="Q23" s="194"/>
      <c r="R23" s="194"/>
      <c r="S23" s="194"/>
      <c r="T23" s="194"/>
      <c r="U23" s="194"/>
    </row>
    <row r="24" spans="1:21" ht="15.75" x14ac:dyDescent="0.25">
      <c r="A24" s="198" t="s">
        <v>595</v>
      </c>
      <c r="B24" s="206" t="s">
        <v>596</v>
      </c>
      <c r="C24" s="207"/>
      <c r="D24" s="207"/>
      <c r="E24" s="207"/>
      <c r="F24" s="207"/>
      <c r="G24" s="207"/>
      <c r="H24" s="207"/>
      <c r="I24" s="208">
        <v>829.66</v>
      </c>
      <c r="J24" s="209"/>
      <c r="K24" s="209"/>
      <c r="L24" s="209"/>
      <c r="M24" s="209"/>
      <c r="N24" s="209"/>
      <c r="O24" s="209"/>
      <c r="P24" s="194"/>
      <c r="Q24" s="194"/>
      <c r="R24" s="194"/>
      <c r="S24" s="194"/>
      <c r="T24" s="194"/>
      <c r="U24" s="194"/>
    </row>
    <row r="25" spans="1:21" ht="15.75" x14ac:dyDescent="0.25">
      <c r="A25" s="210" t="s">
        <v>295</v>
      </c>
      <c r="B25" s="194"/>
      <c r="C25" s="207"/>
      <c r="D25" s="207"/>
      <c r="E25" s="207"/>
      <c r="F25" s="207"/>
      <c r="G25" s="207"/>
      <c r="H25" s="207"/>
      <c r="I25" s="194"/>
      <c r="J25" s="209"/>
      <c r="K25" s="209"/>
      <c r="L25" s="209"/>
      <c r="M25" s="209"/>
      <c r="N25" s="209"/>
      <c r="O25" s="209"/>
      <c r="P25" s="194"/>
      <c r="Q25" s="194"/>
      <c r="R25" s="194"/>
      <c r="S25" s="194"/>
      <c r="T25" s="194"/>
      <c r="U25" s="194"/>
    </row>
    <row r="26" spans="1:21" ht="15.75" x14ac:dyDescent="0.25">
      <c r="A26" s="211" t="s">
        <v>296</v>
      </c>
      <c r="B26" s="206" t="s">
        <v>49</v>
      </c>
      <c r="C26" s="207"/>
      <c r="D26" s="207"/>
      <c r="E26" s="207"/>
      <c r="F26" s="207"/>
      <c r="G26" s="207"/>
      <c r="H26" s="207"/>
      <c r="I26" s="208">
        <v>2280</v>
      </c>
      <c r="J26" s="209"/>
      <c r="K26" s="209"/>
      <c r="L26" s="209"/>
      <c r="M26" s="209"/>
      <c r="N26" s="209"/>
      <c r="O26" s="209"/>
      <c r="P26" s="194"/>
      <c r="Q26" s="194"/>
      <c r="R26" s="194"/>
      <c r="S26" s="194"/>
      <c r="T26" s="194"/>
      <c r="U26" s="194"/>
    </row>
    <row r="27" spans="1:21" ht="15.75" x14ac:dyDescent="0.25">
      <c r="A27" s="211" t="s">
        <v>297</v>
      </c>
      <c r="B27" s="206" t="s">
        <v>49</v>
      </c>
      <c r="C27" s="207"/>
      <c r="D27" s="207"/>
      <c r="E27" s="207"/>
      <c r="F27" s="207"/>
      <c r="G27" s="207"/>
      <c r="H27" s="207"/>
      <c r="I27" s="208">
        <v>394.43</v>
      </c>
      <c r="J27" s="209"/>
      <c r="K27" s="209"/>
      <c r="L27" s="209"/>
      <c r="M27" s="209"/>
      <c r="N27" s="209"/>
      <c r="O27" s="209"/>
      <c r="P27" s="194"/>
      <c r="Q27" s="194"/>
      <c r="R27" s="194"/>
      <c r="S27" s="194"/>
      <c r="T27" s="194"/>
      <c r="U27" s="194"/>
    </row>
    <row r="28" spans="1:21" ht="15.75" x14ac:dyDescent="0.25">
      <c r="A28" s="211" t="s">
        <v>298</v>
      </c>
      <c r="B28" s="206" t="s">
        <v>49</v>
      </c>
      <c r="C28" s="207"/>
      <c r="D28" s="207"/>
      <c r="E28" s="207"/>
      <c r="F28" s="207"/>
      <c r="G28" s="207"/>
      <c r="H28" s="207"/>
      <c r="I28" s="208">
        <v>104.07</v>
      </c>
      <c r="J28" s="209"/>
      <c r="K28" s="209"/>
      <c r="L28" s="209"/>
      <c r="M28" s="209"/>
      <c r="N28" s="209"/>
      <c r="O28" s="209"/>
      <c r="P28" s="194"/>
      <c r="Q28" s="194"/>
      <c r="R28" s="194"/>
      <c r="S28" s="194"/>
      <c r="T28" s="194"/>
      <c r="U28" s="194"/>
    </row>
    <row r="29" spans="1:21" ht="15.75" x14ac:dyDescent="0.25">
      <c r="A29" s="211" t="s">
        <v>299</v>
      </c>
      <c r="B29" s="206" t="s">
        <v>41</v>
      </c>
      <c r="C29" s="207"/>
      <c r="D29" s="207"/>
      <c r="E29" s="207"/>
      <c r="F29" s="207"/>
      <c r="G29" s="207"/>
      <c r="H29" s="207"/>
      <c r="I29" s="208">
        <v>245.95</v>
      </c>
      <c r="J29" s="209"/>
      <c r="K29" s="209"/>
      <c r="L29" s="209"/>
      <c r="M29" s="209"/>
      <c r="N29" s="209"/>
      <c r="O29" s="209"/>
      <c r="P29" s="194"/>
      <c r="Q29" s="194"/>
      <c r="R29" s="194"/>
      <c r="S29" s="194"/>
      <c r="T29" s="194"/>
      <c r="U29" s="194"/>
    </row>
    <row r="30" spans="1:21" ht="15.75" x14ac:dyDescent="0.25">
      <c r="A30" s="211" t="s">
        <v>300</v>
      </c>
      <c r="B30" s="206" t="s">
        <v>41</v>
      </c>
      <c r="C30" s="207"/>
      <c r="D30" s="207"/>
      <c r="E30" s="207"/>
      <c r="F30" s="207"/>
      <c r="G30" s="207"/>
      <c r="H30" s="207"/>
      <c r="I30" s="208">
        <v>77.53</v>
      </c>
      <c r="J30" s="209"/>
      <c r="K30" s="209"/>
      <c r="L30" s="209"/>
      <c r="M30" s="209"/>
      <c r="N30" s="209"/>
      <c r="O30" s="209"/>
      <c r="P30" s="194"/>
      <c r="Q30" s="194"/>
      <c r="R30" s="194"/>
      <c r="S30" s="194"/>
      <c r="T30" s="194"/>
      <c r="U30" s="194"/>
    </row>
    <row r="31" spans="1:21" ht="15.75" x14ac:dyDescent="0.25">
      <c r="A31" s="211" t="s">
        <v>301</v>
      </c>
      <c r="B31" s="206" t="s">
        <v>41</v>
      </c>
      <c r="C31" s="207"/>
      <c r="D31" s="207"/>
      <c r="E31" s="207"/>
      <c r="F31" s="207"/>
      <c r="G31" s="207"/>
      <c r="H31" s="207"/>
      <c r="I31" s="208">
        <v>324.39999999999998</v>
      </c>
      <c r="J31" s="209"/>
      <c r="K31" s="209"/>
      <c r="L31" s="209"/>
      <c r="M31" s="209"/>
      <c r="N31" s="209"/>
      <c r="O31" s="209"/>
      <c r="P31" s="194"/>
      <c r="Q31" s="194"/>
      <c r="R31" s="194"/>
      <c r="S31" s="194"/>
      <c r="T31" s="194"/>
      <c r="U31" s="194"/>
    </row>
    <row r="32" spans="1:21" ht="15.75" x14ac:dyDescent="0.25">
      <c r="A32" s="211" t="s">
        <v>302</v>
      </c>
      <c r="B32" s="206" t="s">
        <v>41</v>
      </c>
      <c r="C32" s="207"/>
      <c r="D32" s="207"/>
      <c r="E32" s="207"/>
      <c r="F32" s="207"/>
      <c r="G32" s="207"/>
      <c r="H32" s="207"/>
      <c r="I32" s="208">
        <v>301.42</v>
      </c>
      <c r="J32" s="209"/>
      <c r="K32" s="209"/>
      <c r="L32" s="209"/>
      <c r="M32" s="209"/>
      <c r="N32" s="209"/>
      <c r="O32" s="209"/>
      <c r="P32" s="194"/>
      <c r="Q32" s="194"/>
      <c r="R32" s="194"/>
      <c r="S32" s="194"/>
      <c r="T32" s="194"/>
      <c r="U32" s="194"/>
    </row>
    <row r="33" spans="1:21" ht="15.75" x14ac:dyDescent="0.25">
      <c r="A33" s="211" t="s">
        <v>303</v>
      </c>
      <c r="B33" s="206" t="s">
        <v>41</v>
      </c>
      <c r="C33" s="207"/>
      <c r="D33" s="207"/>
      <c r="E33" s="207"/>
      <c r="F33" s="207"/>
      <c r="G33" s="207"/>
      <c r="H33" s="207"/>
      <c r="I33" s="208">
        <v>222.7</v>
      </c>
      <c r="J33" s="209"/>
      <c r="K33" s="209"/>
      <c r="L33" s="209"/>
      <c r="M33" s="209"/>
      <c r="N33" s="209"/>
      <c r="O33" s="209"/>
      <c r="P33" s="194"/>
      <c r="Q33" s="194"/>
      <c r="R33" s="194"/>
      <c r="S33" s="194"/>
      <c r="T33" s="194"/>
      <c r="U33" s="194"/>
    </row>
    <row r="34" spans="1:21" ht="15.75" x14ac:dyDescent="0.25">
      <c r="A34" s="211" t="s">
        <v>304</v>
      </c>
      <c r="B34" s="206" t="s">
        <v>41</v>
      </c>
      <c r="C34" s="207"/>
      <c r="D34" s="207"/>
      <c r="E34" s="207"/>
      <c r="F34" s="207"/>
      <c r="G34" s="207"/>
      <c r="H34" s="207"/>
      <c r="I34" s="208">
        <v>168.3</v>
      </c>
      <c r="J34" s="209"/>
      <c r="K34" s="209"/>
      <c r="L34" s="209"/>
      <c r="M34" s="209"/>
      <c r="N34" s="209"/>
      <c r="O34" s="209"/>
      <c r="P34" s="194"/>
      <c r="Q34" s="194"/>
      <c r="R34" s="194"/>
      <c r="S34" s="194"/>
      <c r="T34" s="194"/>
      <c r="U34" s="194"/>
    </row>
    <row r="35" spans="1:21" ht="15.75" x14ac:dyDescent="0.25">
      <c r="A35" s="211" t="s">
        <v>305</v>
      </c>
      <c r="B35" s="206" t="s">
        <v>49</v>
      </c>
      <c r="C35" s="207"/>
      <c r="D35" s="207"/>
      <c r="E35" s="207"/>
      <c r="F35" s="207"/>
      <c r="G35" s="207"/>
      <c r="H35" s="207"/>
      <c r="I35" s="208">
        <v>186.48</v>
      </c>
      <c r="J35" s="209"/>
      <c r="K35" s="209"/>
      <c r="L35" s="209"/>
      <c r="M35" s="209"/>
      <c r="N35" s="209"/>
      <c r="O35" s="209"/>
      <c r="P35" s="194"/>
      <c r="Q35" s="194"/>
      <c r="R35" s="194"/>
      <c r="S35" s="194"/>
      <c r="T35" s="194"/>
      <c r="U35" s="194"/>
    </row>
    <row r="36" spans="1:21" ht="15.75" x14ac:dyDescent="0.25">
      <c r="A36" s="211" t="s">
        <v>306</v>
      </c>
      <c r="B36" s="206" t="s">
        <v>42</v>
      </c>
      <c r="C36" s="207"/>
      <c r="D36" s="207"/>
      <c r="E36" s="207"/>
      <c r="F36" s="207"/>
      <c r="G36" s="207"/>
      <c r="H36" s="207"/>
      <c r="I36" s="208">
        <v>1</v>
      </c>
      <c r="J36" s="209"/>
      <c r="K36" s="209"/>
      <c r="L36" s="209"/>
      <c r="M36" s="209"/>
      <c r="N36" s="209"/>
      <c r="O36" s="209"/>
      <c r="P36" s="194"/>
      <c r="Q36" s="194"/>
      <c r="R36" s="194"/>
      <c r="S36" s="194"/>
      <c r="T36" s="194"/>
      <c r="U36" s="194"/>
    </row>
    <row r="37" spans="1:21" ht="15.75" x14ac:dyDescent="0.25">
      <c r="A37" s="211" t="s">
        <v>307</v>
      </c>
      <c r="B37" s="206" t="s">
        <v>42</v>
      </c>
      <c r="C37" s="207"/>
      <c r="D37" s="207"/>
      <c r="E37" s="207"/>
      <c r="F37" s="207"/>
      <c r="G37" s="207"/>
      <c r="H37" s="207"/>
      <c r="I37" s="208">
        <v>0.34</v>
      </c>
      <c r="J37" s="209"/>
      <c r="K37" s="209"/>
      <c r="L37" s="209"/>
      <c r="M37" s="209"/>
      <c r="N37" s="209"/>
      <c r="O37" s="209"/>
      <c r="P37" s="194"/>
      <c r="Q37" s="194"/>
      <c r="R37" s="194"/>
      <c r="S37" s="194"/>
      <c r="T37" s="194"/>
      <c r="U37" s="194"/>
    </row>
    <row r="38" spans="1:21" ht="15.75" x14ac:dyDescent="0.25">
      <c r="A38" s="212" t="s">
        <v>43</v>
      </c>
      <c r="B38" s="213" t="s">
        <v>72</v>
      </c>
      <c r="C38" s="214"/>
      <c r="D38" s="214"/>
      <c r="E38" s="214"/>
      <c r="F38" s="214"/>
      <c r="G38" s="214" t="s">
        <v>72</v>
      </c>
      <c r="H38" s="214"/>
      <c r="I38" s="215" t="s">
        <v>72</v>
      </c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</row>
    <row r="39" spans="1:21" ht="15.75" x14ac:dyDescent="0.2">
      <c r="A39" s="375" t="s">
        <v>580</v>
      </c>
      <c r="B39" s="376"/>
      <c r="C39" s="376"/>
      <c r="D39" s="376"/>
      <c r="E39" s="376"/>
      <c r="F39" s="376"/>
      <c r="G39" s="376"/>
      <c r="H39" s="376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6"/>
      <c r="T39" s="376"/>
      <c r="U39" s="377"/>
    </row>
    <row r="40" spans="1:21" ht="52.5" customHeight="1" x14ac:dyDescent="0.25">
      <c r="A40" s="217" t="s">
        <v>312</v>
      </c>
      <c r="B40" s="218"/>
      <c r="C40" s="219"/>
      <c r="D40" s="214"/>
      <c r="E40" s="214"/>
      <c r="F40" s="214"/>
      <c r="G40" s="214"/>
      <c r="H40" s="214"/>
      <c r="I40" s="220"/>
      <c r="J40" s="216"/>
      <c r="K40" s="216"/>
      <c r="L40" s="216"/>
      <c r="M40" s="216"/>
      <c r="N40" s="216"/>
      <c r="O40" s="216"/>
      <c r="P40" s="220"/>
      <c r="Q40" s="220"/>
      <c r="R40" s="220"/>
      <c r="S40" s="220"/>
      <c r="T40" s="221"/>
      <c r="U40" s="222"/>
    </row>
    <row r="41" spans="1:21" ht="31.5" x14ac:dyDescent="0.25">
      <c r="A41" s="223" t="s">
        <v>313</v>
      </c>
      <c r="B41" s="224" t="s">
        <v>42</v>
      </c>
      <c r="C41" s="195"/>
      <c r="D41" s="195"/>
      <c r="E41" s="195"/>
      <c r="F41" s="195"/>
      <c r="G41" s="195"/>
      <c r="H41" s="195"/>
      <c r="I41" s="225">
        <v>127.61</v>
      </c>
      <c r="J41" s="196"/>
      <c r="K41" s="196"/>
      <c r="L41" s="196"/>
      <c r="M41" s="196"/>
      <c r="N41" s="196"/>
      <c r="O41" s="196"/>
      <c r="P41" s="197"/>
      <c r="Q41" s="197"/>
      <c r="R41" s="197"/>
      <c r="S41" s="197"/>
      <c r="T41" s="197"/>
      <c r="U41" s="197"/>
    </row>
    <row r="42" spans="1:21" ht="15.75" x14ac:dyDescent="0.25">
      <c r="A42" s="198" t="s">
        <v>314</v>
      </c>
      <c r="B42" s="199" t="s">
        <v>42</v>
      </c>
      <c r="C42" s="200"/>
      <c r="D42" s="200"/>
      <c r="E42" s="200"/>
      <c r="F42" s="200"/>
      <c r="G42" s="200"/>
      <c r="H42" s="200"/>
      <c r="I42" s="201">
        <v>156.41</v>
      </c>
      <c r="J42" s="202"/>
      <c r="K42" s="202"/>
      <c r="L42" s="202"/>
      <c r="M42" s="202"/>
      <c r="N42" s="202"/>
      <c r="O42" s="202"/>
      <c r="P42" s="203"/>
      <c r="Q42" s="203"/>
      <c r="R42" s="203"/>
      <c r="S42" s="203"/>
      <c r="T42" s="203"/>
      <c r="U42" s="203"/>
    </row>
    <row r="43" spans="1:21" ht="31.5" x14ac:dyDescent="0.25">
      <c r="A43" s="198" t="s">
        <v>315</v>
      </c>
      <c r="B43" s="199" t="s">
        <v>42</v>
      </c>
      <c r="C43" s="200"/>
      <c r="D43" s="200"/>
      <c r="E43" s="200"/>
      <c r="F43" s="200"/>
      <c r="G43" s="200"/>
      <c r="H43" s="200"/>
      <c r="I43" s="201">
        <v>91.18</v>
      </c>
      <c r="J43" s="202"/>
      <c r="K43" s="202"/>
      <c r="L43" s="202"/>
      <c r="M43" s="202"/>
      <c r="N43" s="202"/>
      <c r="O43" s="202"/>
      <c r="P43" s="203"/>
      <c r="Q43" s="203"/>
      <c r="R43" s="203"/>
      <c r="S43" s="203"/>
      <c r="T43" s="203"/>
      <c r="U43" s="203"/>
    </row>
    <row r="44" spans="1:21" ht="63" x14ac:dyDescent="0.25">
      <c r="A44" s="198" t="s">
        <v>316</v>
      </c>
      <c r="B44" s="199" t="s">
        <v>42</v>
      </c>
      <c r="C44" s="200"/>
      <c r="D44" s="200"/>
      <c r="E44" s="200"/>
      <c r="F44" s="200"/>
      <c r="G44" s="200"/>
      <c r="H44" s="200"/>
      <c r="I44" s="201">
        <v>85.36</v>
      </c>
      <c r="J44" s="202"/>
      <c r="K44" s="202"/>
      <c r="L44" s="202"/>
      <c r="M44" s="202"/>
      <c r="N44" s="202"/>
      <c r="O44" s="202"/>
      <c r="P44" s="203"/>
      <c r="Q44" s="203"/>
      <c r="R44" s="203"/>
      <c r="S44" s="203"/>
      <c r="T44" s="203"/>
      <c r="U44" s="203"/>
    </row>
    <row r="45" spans="1:21" ht="31.5" x14ac:dyDescent="0.25">
      <c r="A45" s="198" t="s">
        <v>317</v>
      </c>
      <c r="B45" s="199" t="s">
        <v>42</v>
      </c>
      <c r="C45" s="200"/>
      <c r="D45" s="200"/>
      <c r="E45" s="200"/>
      <c r="F45" s="200"/>
      <c r="G45" s="200"/>
      <c r="H45" s="200"/>
      <c r="I45" s="201">
        <v>114.67</v>
      </c>
      <c r="J45" s="202"/>
      <c r="K45" s="202"/>
      <c r="L45" s="202"/>
      <c r="M45" s="202"/>
      <c r="N45" s="202"/>
      <c r="O45" s="202"/>
      <c r="P45" s="203"/>
      <c r="Q45" s="203"/>
      <c r="R45" s="203"/>
      <c r="S45" s="203"/>
      <c r="T45" s="203"/>
      <c r="U45" s="203"/>
    </row>
    <row r="46" spans="1:21" ht="31.5" x14ac:dyDescent="0.25">
      <c r="A46" s="198" t="s">
        <v>318</v>
      </c>
      <c r="B46" s="199" t="s">
        <v>42</v>
      </c>
      <c r="C46" s="200"/>
      <c r="D46" s="200"/>
      <c r="E46" s="200"/>
      <c r="F46" s="200"/>
      <c r="G46" s="200"/>
      <c r="H46" s="200"/>
      <c r="I46" s="201">
        <v>91.18</v>
      </c>
      <c r="J46" s="202"/>
      <c r="K46" s="202"/>
      <c r="L46" s="202"/>
      <c r="M46" s="202"/>
      <c r="N46" s="202"/>
      <c r="O46" s="202"/>
      <c r="P46" s="203"/>
      <c r="Q46" s="203"/>
      <c r="R46" s="203"/>
      <c r="S46" s="203"/>
      <c r="T46" s="203"/>
      <c r="U46" s="203"/>
    </row>
    <row r="47" spans="1:21" ht="31.5" x14ac:dyDescent="0.25">
      <c r="A47" s="198" t="s">
        <v>319</v>
      </c>
      <c r="B47" s="199" t="s">
        <v>42</v>
      </c>
      <c r="C47" s="200"/>
      <c r="D47" s="200"/>
      <c r="E47" s="200"/>
      <c r="F47" s="200"/>
      <c r="G47" s="200"/>
      <c r="H47" s="200"/>
      <c r="I47" s="201">
        <v>126.54</v>
      </c>
      <c r="J47" s="202"/>
      <c r="K47" s="202"/>
      <c r="L47" s="202"/>
      <c r="M47" s="202"/>
      <c r="N47" s="202"/>
      <c r="O47" s="202"/>
      <c r="P47" s="203"/>
      <c r="Q47" s="203"/>
      <c r="R47" s="203"/>
      <c r="S47" s="203"/>
      <c r="T47" s="203"/>
      <c r="U47" s="203"/>
    </row>
    <row r="48" spans="1:21" ht="15.75" x14ac:dyDescent="0.25">
      <c r="A48" s="198" t="s">
        <v>320</v>
      </c>
      <c r="B48" s="199" t="s">
        <v>42</v>
      </c>
      <c r="C48" s="200"/>
      <c r="D48" s="200"/>
      <c r="E48" s="200"/>
      <c r="F48" s="200"/>
      <c r="G48" s="200"/>
      <c r="H48" s="200"/>
      <c r="I48" s="201">
        <v>23.56</v>
      </c>
      <c r="J48" s="202"/>
      <c r="K48" s="202"/>
      <c r="L48" s="202"/>
      <c r="M48" s="202"/>
      <c r="N48" s="202"/>
      <c r="O48" s="202"/>
      <c r="P48" s="203"/>
      <c r="Q48" s="203"/>
      <c r="R48" s="203"/>
      <c r="S48" s="203"/>
      <c r="T48" s="203"/>
      <c r="U48" s="203"/>
    </row>
    <row r="49" spans="1:21" ht="15.75" x14ac:dyDescent="0.25">
      <c r="A49" s="198" t="s">
        <v>321</v>
      </c>
      <c r="B49" s="199" t="s">
        <v>42</v>
      </c>
      <c r="C49" s="200"/>
      <c r="D49" s="200"/>
      <c r="E49" s="200"/>
      <c r="F49" s="200"/>
      <c r="G49" s="200"/>
      <c r="H49" s="200"/>
      <c r="I49" s="201">
        <v>75.790000000000006</v>
      </c>
      <c r="J49" s="202"/>
      <c r="K49" s="202"/>
      <c r="L49" s="202"/>
      <c r="M49" s="202"/>
      <c r="N49" s="202"/>
      <c r="O49" s="202"/>
      <c r="P49" s="203"/>
      <c r="Q49" s="203"/>
      <c r="R49" s="203"/>
      <c r="S49" s="203"/>
      <c r="T49" s="203"/>
      <c r="U49" s="203"/>
    </row>
    <row r="50" spans="1:21" ht="15.75" x14ac:dyDescent="0.25">
      <c r="A50" s="198" t="s">
        <v>322</v>
      </c>
      <c r="B50" s="199" t="s">
        <v>42</v>
      </c>
      <c r="C50" s="200"/>
      <c r="D50" s="200"/>
      <c r="E50" s="200"/>
      <c r="F50" s="200"/>
      <c r="G50" s="200"/>
      <c r="H50" s="200"/>
      <c r="I50" s="201">
        <v>74.56</v>
      </c>
      <c r="J50" s="202"/>
      <c r="K50" s="202"/>
      <c r="L50" s="202"/>
      <c r="M50" s="202"/>
      <c r="N50" s="202"/>
      <c r="O50" s="202"/>
      <c r="P50" s="203"/>
      <c r="Q50" s="203"/>
      <c r="R50" s="203"/>
      <c r="S50" s="203"/>
      <c r="T50" s="203"/>
      <c r="U50" s="203"/>
    </row>
    <row r="51" spans="1:21" ht="22.5" customHeight="1" x14ac:dyDescent="0.25">
      <c r="A51" s="198" t="s">
        <v>323</v>
      </c>
      <c r="B51" s="226" t="s">
        <v>42</v>
      </c>
      <c r="C51" s="200"/>
      <c r="D51" s="200"/>
      <c r="E51" s="200"/>
      <c r="F51" s="200"/>
      <c r="G51" s="200"/>
      <c r="H51" s="200"/>
      <c r="I51" s="201">
        <v>46.58</v>
      </c>
      <c r="J51" s="202"/>
      <c r="K51" s="202"/>
      <c r="L51" s="202"/>
      <c r="M51" s="202"/>
      <c r="N51" s="202"/>
      <c r="O51" s="202"/>
      <c r="P51" s="203"/>
      <c r="Q51" s="203"/>
      <c r="R51" s="203"/>
      <c r="S51" s="203"/>
      <c r="T51" s="203"/>
      <c r="U51" s="203"/>
    </row>
    <row r="52" spans="1:21" ht="15.75" x14ac:dyDescent="0.25">
      <c r="A52" s="198" t="s">
        <v>324</v>
      </c>
      <c r="B52" s="205" t="s">
        <v>42</v>
      </c>
      <c r="C52" s="200"/>
      <c r="D52" s="200"/>
      <c r="E52" s="200"/>
      <c r="F52" s="200"/>
      <c r="G52" s="200"/>
      <c r="H52" s="200"/>
      <c r="I52" s="201">
        <v>196.3</v>
      </c>
      <c r="J52" s="202"/>
      <c r="K52" s="202"/>
      <c r="L52" s="202"/>
      <c r="M52" s="202"/>
      <c r="N52" s="202"/>
      <c r="O52" s="202"/>
      <c r="P52" s="203"/>
      <c r="Q52" s="203"/>
      <c r="R52" s="203"/>
      <c r="S52" s="203"/>
      <c r="T52" s="203"/>
      <c r="U52" s="203"/>
    </row>
    <row r="53" spans="1:21" ht="25.5" customHeight="1" x14ac:dyDescent="0.25">
      <c r="A53" s="198" t="s">
        <v>325</v>
      </c>
      <c r="B53" s="205" t="s">
        <v>42</v>
      </c>
      <c r="C53" s="200"/>
      <c r="D53" s="200"/>
      <c r="E53" s="200"/>
      <c r="F53" s="200"/>
      <c r="G53" s="200"/>
      <c r="H53" s="200"/>
      <c r="I53" s="201">
        <v>268</v>
      </c>
      <c r="J53" s="202"/>
      <c r="K53" s="202"/>
      <c r="L53" s="202"/>
      <c r="M53" s="202"/>
      <c r="N53" s="202"/>
      <c r="O53" s="202"/>
      <c r="P53" s="203"/>
      <c r="Q53" s="203"/>
      <c r="R53" s="203"/>
      <c r="S53" s="203"/>
      <c r="T53" s="203"/>
      <c r="U53" s="203"/>
    </row>
    <row r="54" spans="1:21" ht="28.5" customHeight="1" x14ac:dyDescent="0.25">
      <c r="A54" s="198" t="s">
        <v>326</v>
      </c>
      <c r="B54" s="205" t="s">
        <v>42</v>
      </c>
      <c r="C54" s="200"/>
      <c r="D54" s="200"/>
      <c r="E54" s="200"/>
      <c r="F54" s="200"/>
      <c r="G54" s="200"/>
      <c r="H54" s="200"/>
      <c r="I54" s="201">
        <v>220.7</v>
      </c>
      <c r="J54" s="202"/>
      <c r="K54" s="202"/>
      <c r="L54" s="202"/>
      <c r="M54" s="202"/>
      <c r="N54" s="202"/>
      <c r="O54" s="202"/>
      <c r="P54" s="203"/>
      <c r="Q54" s="203"/>
      <c r="R54" s="203"/>
      <c r="S54" s="203"/>
      <c r="T54" s="203"/>
      <c r="U54" s="203"/>
    </row>
    <row r="55" spans="1:21" ht="15.75" x14ac:dyDescent="0.25">
      <c r="A55" s="198" t="s">
        <v>327</v>
      </c>
      <c r="B55" s="199" t="s">
        <v>42</v>
      </c>
      <c r="C55" s="200"/>
      <c r="D55" s="200"/>
      <c r="E55" s="200"/>
      <c r="F55" s="200"/>
      <c r="G55" s="200"/>
      <c r="H55" s="200"/>
      <c r="I55" s="201">
        <v>155.75</v>
      </c>
      <c r="J55" s="202"/>
      <c r="K55" s="202"/>
      <c r="L55" s="202"/>
      <c r="M55" s="202"/>
      <c r="N55" s="202"/>
      <c r="O55" s="202"/>
      <c r="P55" s="203"/>
      <c r="Q55" s="203"/>
      <c r="R55" s="203"/>
      <c r="S55" s="203"/>
      <c r="T55" s="203"/>
      <c r="U55" s="203"/>
    </row>
    <row r="56" spans="1:21" ht="15.75" x14ac:dyDescent="0.25">
      <c r="A56" s="198" t="s">
        <v>328</v>
      </c>
      <c r="B56" s="199" t="s">
        <v>42</v>
      </c>
      <c r="C56" s="200"/>
      <c r="D56" s="200"/>
      <c r="E56" s="200"/>
      <c r="F56" s="200"/>
      <c r="G56" s="200"/>
      <c r="H56" s="200"/>
      <c r="I56" s="201">
        <v>53.63</v>
      </c>
      <c r="J56" s="202"/>
      <c r="K56" s="202"/>
      <c r="L56" s="202"/>
      <c r="M56" s="202"/>
      <c r="N56" s="202"/>
      <c r="O56" s="202"/>
      <c r="P56" s="203"/>
      <c r="Q56" s="203"/>
      <c r="R56" s="203"/>
      <c r="S56" s="203"/>
      <c r="T56" s="203"/>
      <c r="U56" s="203"/>
    </row>
    <row r="57" spans="1:21" ht="15.75" x14ac:dyDescent="0.25">
      <c r="A57" s="198" t="s">
        <v>329</v>
      </c>
      <c r="B57" s="199" t="s">
        <v>42</v>
      </c>
      <c r="C57" s="200"/>
      <c r="D57" s="200"/>
      <c r="E57" s="200"/>
      <c r="F57" s="200"/>
      <c r="G57" s="200"/>
      <c r="H57" s="200"/>
      <c r="I57" s="201">
        <v>180.15</v>
      </c>
      <c r="J57" s="202"/>
      <c r="K57" s="202"/>
      <c r="L57" s="202"/>
      <c r="M57" s="202"/>
      <c r="N57" s="202"/>
      <c r="O57" s="202"/>
      <c r="P57" s="203"/>
      <c r="Q57" s="203"/>
      <c r="R57" s="203"/>
      <c r="S57" s="203"/>
      <c r="T57" s="203"/>
      <c r="U57" s="203"/>
    </row>
    <row r="58" spans="1:21" ht="15.75" x14ac:dyDescent="0.25">
      <c r="A58" s="198" t="s">
        <v>330</v>
      </c>
      <c r="B58" s="199" t="s">
        <v>42</v>
      </c>
      <c r="C58" s="200"/>
      <c r="D58" s="200"/>
      <c r="E58" s="200"/>
      <c r="F58" s="200"/>
      <c r="G58" s="200"/>
      <c r="H58" s="200"/>
      <c r="I58" s="201">
        <v>164.23</v>
      </c>
      <c r="J58" s="202"/>
      <c r="K58" s="202"/>
      <c r="L58" s="202"/>
      <c r="M58" s="202"/>
      <c r="N58" s="202"/>
      <c r="O58" s="202"/>
      <c r="P58" s="203"/>
      <c r="Q58" s="203"/>
      <c r="R58" s="203"/>
      <c r="S58" s="203"/>
      <c r="T58" s="203"/>
      <c r="U58" s="203"/>
    </row>
    <row r="59" spans="1:21" ht="15.75" x14ac:dyDescent="0.25">
      <c r="A59" s="198" t="s">
        <v>331</v>
      </c>
      <c r="B59" s="199" t="s">
        <v>42</v>
      </c>
      <c r="C59" s="200"/>
      <c r="D59" s="200"/>
      <c r="E59" s="200"/>
      <c r="F59" s="200"/>
      <c r="G59" s="200"/>
      <c r="H59" s="200"/>
      <c r="I59" s="201">
        <v>104.62</v>
      </c>
      <c r="J59" s="202"/>
      <c r="K59" s="202"/>
      <c r="L59" s="202"/>
      <c r="M59" s="202"/>
      <c r="N59" s="202"/>
      <c r="O59" s="202"/>
      <c r="P59" s="203"/>
      <c r="Q59" s="203"/>
      <c r="R59" s="203"/>
      <c r="S59" s="203"/>
      <c r="T59" s="203"/>
      <c r="U59" s="203"/>
    </row>
    <row r="60" spans="1:21" ht="31.5" x14ac:dyDescent="0.25">
      <c r="A60" s="198" t="s">
        <v>332</v>
      </c>
      <c r="B60" s="199" t="s">
        <v>42</v>
      </c>
      <c r="C60" s="200"/>
      <c r="D60" s="200"/>
      <c r="E60" s="200"/>
      <c r="F60" s="200"/>
      <c r="G60" s="200"/>
      <c r="H60" s="200"/>
      <c r="I60" s="201">
        <v>106.36</v>
      </c>
      <c r="J60" s="202"/>
      <c r="K60" s="202"/>
      <c r="L60" s="202"/>
      <c r="M60" s="202"/>
      <c r="N60" s="202"/>
      <c r="O60" s="202"/>
      <c r="P60" s="203"/>
      <c r="Q60" s="203"/>
      <c r="R60" s="203"/>
      <c r="S60" s="203"/>
      <c r="T60" s="203"/>
      <c r="U60" s="203"/>
    </row>
    <row r="61" spans="1:21" ht="31.5" x14ac:dyDescent="0.25">
      <c r="A61" s="198" t="s">
        <v>333</v>
      </c>
      <c r="B61" s="199" t="s">
        <v>42</v>
      </c>
      <c r="C61" s="200"/>
      <c r="D61" s="200"/>
      <c r="E61" s="200"/>
      <c r="F61" s="200"/>
      <c r="G61" s="200"/>
      <c r="H61" s="200"/>
      <c r="I61" s="201">
        <v>2.67</v>
      </c>
      <c r="J61" s="202"/>
      <c r="K61" s="202"/>
      <c r="L61" s="202"/>
      <c r="M61" s="202"/>
      <c r="N61" s="202"/>
      <c r="O61" s="202"/>
      <c r="P61" s="203"/>
      <c r="Q61" s="203"/>
      <c r="R61" s="203"/>
      <c r="S61" s="203"/>
      <c r="T61" s="203"/>
      <c r="U61" s="203"/>
    </row>
    <row r="62" spans="1:21" ht="15.75" x14ac:dyDescent="0.25">
      <c r="A62" s="198" t="s">
        <v>334</v>
      </c>
      <c r="B62" s="199" t="s">
        <v>42</v>
      </c>
      <c r="C62" s="200"/>
      <c r="D62" s="200"/>
      <c r="E62" s="200"/>
      <c r="F62" s="200"/>
      <c r="G62" s="200"/>
      <c r="H62" s="200"/>
      <c r="I62" s="201">
        <v>148.66999999999999</v>
      </c>
      <c r="J62" s="202"/>
      <c r="K62" s="202"/>
      <c r="L62" s="202"/>
      <c r="M62" s="202"/>
      <c r="N62" s="202"/>
      <c r="O62" s="202"/>
      <c r="P62" s="203"/>
      <c r="Q62" s="203"/>
      <c r="R62" s="203"/>
      <c r="S62" s="203"/>
      <c r="T62" s="203"/>
      <c r="U62" s="203"/>
    </row>
    <row r="63" spans="1:21" ht="15.75" x14ac:dyDescent="0.25">
      <c r="A63" s="198" t="s">
        <v>335</v>
      </c>
      <c r="B63" s="199" t="s">
        <v>42</v>
      </c>
      <c r="C63" s="200"/>
      <c r="D63" s="200"/>
      <c r="E63" s="200"/>
      <c r="F63" s="200"/>
      <c r="G63" s="200"/>
      <c r="H63" s="200"/>
      <c r="I63" s="201">
        <v>155.18</v>
      </c>
      <c r="J63" s="202"/>
      <c r="K63" s="202"/>
      <c r="L63" s="202"/>
      <c r="M63" s="202"/>
      <c r="N63" s="202"/>
      <c r="O63" s="202"/>
      <c r="P63" s="203"/>
      <c r="Q63" s="203"/>
      <c r="R63" s="203"/>
      <c r="S63" s="203"/>
      <c r="T63" s="203"/>
      <c r="U63" s="203"/>
    </row>
    <row r="64" spans="1:21" ht="15.75" x14ac:dyDescent="0.25">
      <c r="A64" s="198" t="s">
        <v>336</v>
      </c>
      <c r="B64" s="199" t="s">
        <v>42</v>
      </c>
      <c r="C64" s="200"/>
      <c r="D64" s="200"/>
      <c r="E64" s="200"/>
      <c r="F64" s="200"/>
      <c r="G64" s="200"/>
      <c r="H64" s="200"/>
      <c r="I64" s="201">
        <v>187.9</v>
      </c>
      <c r="J64" s="202"/>
      <c r="K64" s="202"/>
      <c r="L64" s="202"/>
      <c r="M64" s="202"/>
      <c r="N64" s="202"/>
      <c r="O64" s="202"/>
      <c r="P64" s="203"/>
      <c r="Q64" s="203"/>
      <c r="R64" s="203"/>
      <c r="S64" s="203"/>
      <c r="T64" s="203"/>
      <c r="U64" s="203"/>
    </row>
    <row r="65" spans="1:21" ht="15.75" x14ac:dyDescent="0.25">
      <c r="A65" s="198" t="s">
        <v>337</v>
      </c>
      <c r="B65" s="199" t="s">
        <v>42</v>
      </c>
      <c r="C65" s="200"/>
      <c r="D65" s="200"/>
      <c r="E65" s="200"/>
      <c r="F65" s="200"/>
      <c r="G65" s="200"/>
      <c r="H65" s="200"/>
      <c r="I65" s="201">
        <v>64.45</v>
      </c>
      <c r="J65" s="202"/>
      <c r="K65" s="202"/>
      <c r="L65" s="202"/>
      <c r="M65" s="202"/>
      <c r="N65" s="202"/>
      <c r="O65" s="202"/>
      <c r="P65" s="203"/>
      <c r="Q65" s="203"/>
      <c r="R65" s="203"/>
      <c r="S65" s="203"/>
      <c r="T65" s="203"/>
      <c r="U65" s="203"/>
    </row>
    <row r="66" spans="1:21" ht="31.5" x14ac:dyDescent="0.25">
      <c r="A66" s="198" t="s">
        <v>338</v>
      </c>
      <c r="B66" s="199" t="s">
        <v>566</v>
      </c>
      <c r="C66" s="200"/>
      <c r="D66" s="200"/>
      <c r="E66" s="200"/>
      <c r="F66" s="200"/>
      <c r="G66" s="200"/>
      <c r="H66" s="200"/>
      <c r="I66" s="201">
        <v>15.85</v>
      </c>
      <c r="J66" s="202"/>
      <c r="K66" s="202"/>
      <c r="L66" s="202"/>
      <c r="M66" s="202"/>
      <c r="N66" s="202"/>
      <c r="O66" s="202"/>
      <c r="P66" s="203"/>
      <c r="Q66" s="203"/>
      <c r="R66" s="203"/>
      <c r="S66" s="203"/>
      <c r="T66" s="203"/>
      <c r="U66" s="203"/>
    </row>
    <row r="67" spans="1:21" ht="31.5" x14ac:dyDescent="0.25">
      <c r="A67" s="198" t="s">
        <v>339</v>
      </c>
      <c r="B67" s="199" t="s">
        <v>566</v>
      </c>
      <c r="C67" s="200"/>
      <c r="D67" s="200"/>
      <c r="E67" s="200"/>
      <c r="F67" s="200"/>
      <c r="G67" s="200"/>
      <c r="H67" s="200"/>
      <c r="I67" s="201">
        <v>12.45</v>
      </c>
      <c r="J67" s="202"/>
      <c r="K67" s="202"/>
      <c r="L67" s="202"/>
      <c r="M67" s="202"/>
      <c r="N67" s="202"/>
      <c r="O67" s="202"/>
      <c r="P67" s="203"/>
      <c r="Q67" s="203"/>
      <c r="R67" s="203"/>
      <c r="S67" s="203"/>
      <c r="T67" s="203"/>
      <c r="U67" s="203"/>
    </row>
    <row r="68" spans="1:21" ht="15.75" x14ac:dyDescent="0.25">
      <c r="A68" s="198" t="s">
        <v>340</v>
      </c>
      <c r="B68" s="199" t="s">
        <v>42</v>
      </c>
      <c r="C68" s="200"/>
      <c r="D68" s="200"/>
      <c r="E68" s="200"/>
      <c r="F68" s="200"/>
      <c r="G68" s="200"/>
      <c r="H68" s="200"/>
      <c r="I68" s="201">
        <v>42.7</v>
      </c>
      <c r="J68" s="202"/>
      <c r="K68" s="202"/>
      <c r="L68" s="202"/>
      <c r="M68" s="202"/>
      <c r="N68" s="202"/>
      <c r="O68" s="202"/>
      <c r="P68" s="203"/>
      <c r="Q68" s="203"/>
      <c r="R68" s="203"/>
      <c r="S68" s="203"/>
      <c r="T68" s="203"/>
      <c r="U68" s="203"/>
    </row>
    <row r="69" spans="1:21" ht="15.75" x14ac:dyDescent="0.25">
      <c r="A69" s="198" t="s">
        <v>341</v>
      </c>
      <c r="B69" s="199" t="s">
        <v>42</v>
      </c>
      <c r="C69" s="200"/>
      <c r="D69" s="200"/>
      <c r="E69" s="200"/>
      <c r="F69" s="200"/>
      <c r="G69" s="200"/>
      <c r="H69" s="200"/>
      <c r="I69" s="201">
        <v>42.7</v>
      </c>
      <c r="J69" s="202"/>
      <c r="K69" s="202"/>
      <c r="L69" s="202"/>
      <c r="M69" s="202"/>
      <c r="N69" s="202"/>
      <c r="O69" s="202"/>
      <c r="P69" s="203"/>
      <c r="Q69" s="203"/>
      <c r="R69" s="203"/>
      <c r="S69" s="203"/>
      <c r="T69" s="203"/>
      <c r="U69" s="203"/>
    </row>
    <row r="70" spans="1:21" ht="15.75" x14ac:dyDescent="0.25">
      <c r="A70" s="198" t="s">
        <v>342</v>
      </c>
      <c r="B70" s="199" t="s">
        <v>42</v>
      </c>
      <c r="C70" s="200"/>
      <c r="D70" s="200"/>
      <c r="E70" s="200"/>
      <c r="F70" s="200"/>
      <c r="G70" s="200"/>
      <c r="H70" s="200"/>
      <c r="I70" s="201">
        <v>42.7</v>
      </c>
      <c r="J70" s="202"/>
      <c r="K70" s="202"/>
      <c r="L70" s="202"/>
      <c r="M70" s="202"/>
      <c r="N70" s="202"/>
      <c r="O70" s="202"/>
      <c r="P70" s="203"/>
      <c r="Q70" s="203"/>
      <c r="R70" s="203"/>
      <c r="S70" s="203"/>
      <c r="T70" s="203"/>
      <c r="U70" s="203"/>
    </row>
    <row r="71" spans="1:21" ht="15.75" x14ac:dyDescent="0.25">
      <c r="A71" s="198" t="s">
        <v>343</v>
      </c>
      <c r="B71" s="199" t="s">
        <v>42</v>
      </c>
      <c r="C71" s="200"/>
      <c r="D71" s="200"/>
      <c r="E71" s="200"/>
      <c r="F71" s="200"/>
      <c r="G71" s="200"/>
      <c r="H71" s="200"/>
      <c r="I71" s="201">
        <v>14.39</v>
      </c>
      <c r="J71" s="202"/>
      <c r="K71" s="202"/>
      <c r="L71" s="202"/>
      <c r="M71" s="202"/>
      <c r="N71" s="202"/>
      <c r="O71" s="202"/>
      <c r="P71" s="203"/>
      <c r="Q71" s="203"/>
      <c r="R71" s="203"/>
      <c r="S71" s="203"/>
      <c r="T71" s="203"/>
      <c r="U71" s="203"/>
    </row>
    <row r="72" spans="1:21" ht="31.5" x14ac:dyDescent="0.25">
      <c r="A72" s="198" t="s">
        <v>344</v>
      </c>
      <c r="B72" s="199" t="s">
        <v>42</v>
      </c>
      <c r="C72" s="200"/>
      <c r="D72" s="200"/>
      <c r="E72" s="200"/>
      <c r="F72" s="200"/>
      <c r="G72" s="200"/>
      <c r="H72" s="200"/>
      <c r="I72" s="201">
        <v>44.2</v>
      </c>
      <c r="J72" s="202"/>
      <c r="K72" s="202"/>
      <c r="L72" s="202"/>
      <c r="M72" s="202"/>
      <c r="N72" s="202"/>
      <c r="O72" s="202"/>
      <c r="P72" s="203"/>
      <c r="Q72" s="203"/>
      <c r="R72" s="203"/>
      <c r="S72" s="203"/>
      <c r="T72" s="203"/>
      <c r="U72" s="203"/>
    </row>
    <row r="73" spans="1:21" ht="54" customHeight="1" x14ac:dyDescent="0.25">
      <c r="A73" s="198" t="s">
        <v>345</v>
      </c>
      <c r="B73" s="199" t="s">
        <v>42</v>
      </c>
      <c r="C73" s="200"/>
      <c r="D73" s="200"/>
      <c r="E73" s="200"/>
      <c r="F73" s="200"/>
      <c r="G73" s="200"/>
      <c r="H73" s="200"/>
      <c r="I73" s="201">
        <v>43.3</v>
      </c>
      <c r="J73" s="202"/>
      <c r="K73" s="202"/>
      <c r="L73" s="202"/>
      <c r="M73" s="202"/>
      <c r="N73" s="202"/>
      <c r="O73" s="202"/>
      <c r="P73" s="203"/>
      <c r="Q73" s="203"/>
      <c r="R73" s="203"/>
      <c r="S73" s="203"/>
      <c r="T73" s="203"/>
      <c r="U73" s="203"/>
    </row>
    <row r="74" spans="1:21" ht="81" customHeight="1" x14ac:dyDescent="0.25">
      <c r="A74" s="198" t="s">
        <v>346</v>
      </c>
      <c r="B74" s="205" t="s">
        <v>42</v>
      </c>
      <c r="C74" s="200"/>
      <c r="D74" s="200"/>
      <c r="E74" s="200"/>
      <c r="F74" s="200"/>
      <c r="G74" s="200"/>
      <c r="H74" s="200"/>
      <c r="I74" s="201">
        <v>38.64</v>
      </c>
      <c r="J74" s="202"/>
      <c r="K74" s="202"/>
      <c r="L74" s="202"/>
      <c r="M74" s="202"/>
      <c r="N74" s="202"/>
      <c r="O74" s="202"/>
      <c r="P74" s="203"/>
      <c r="Q74" s="203"/>
      <c r="R74" s="203"/>
      <c r="S74" s="203"/>
      <c r="T74" s="203"/>
      <c r="U74" s="203"/>
    </row>
    <row r="75" spans="1:21" ht="15.75" x14ac:dyDescent="0.25">
      <c r="A75" s="198" t="s">
        <v>347</v>
      </c>
      <c r="B75" s="205" t="s">
        <v>42</v>
      </c>
      <c r="C75" s="200"/>
      <c r="D75" s="200"/>
      <c r="E75" s="200"/>
      <c r="F75" s="200"/>
      <c r="G75" s="200"/>
      <c r="H75" s="200"/>
      <c r="I75" s="201">
        <v>35.06</v>
      </c>
      <c r="J75" s="202"/>
      <c r="K75" s="202"/>
      <c r="L75" s="202"/>
      <c r="M75" s="202"/>
      <c r="N75" s="202"/>
      <c r="O75" s="202"/>
      <c r="P75" s="203"/>
      <c r="Q75" s="203"/>
      <c r="R75" s="203"/>
      <c r="S75" s="203"/>
      <c r="T75" s="203"/>
      <c r="U75" s="203"/>
    </row>
    <row r="76" spans="1:21" ht="15.75" x14ac:dyDescent="0.25">
      <c r="A76" s="198" t="s">
        <v>348</v>
      </c>
      <c r="B76" s="205" t="s">
        <v>42</v>
      </c>
      <c r="C76" s="200"/>
      <c r="D76" s="200"/>
      <c r="E76" s="200"/>
      <c r="F76" s="200"/>
      <c r="G76" s="200"/>
      <c r="H76" s="200"/>
      <c r="I76" s="201">
        <v>36.1</v>
      </c>
      <c r="J76" s="202"/>
      <c r="K76" s="202"/>
      <c r="L76" s="202"/>
      <c r="M76" s="202"/>
      <c r="N76" s="202"/>
      <c r="O76" s="202"/>
      <c r="P76" s="203"/>
      <c r="Q76" s="203"/>
      <c r="R76" s="203"/>
      <c r="S76" s="203"/>
      <c r="T76" s="203"/>
      <c r="U76" s="203"/>
    </row>
    <row r="77" spans="1:21" ht="15.75" x14ac:dyDescent="0.25">
      <c r="A77" s="198" t="s">
        <v>349</v>
      </c>
      <c r="B77" s="205" t="s">
        <v>42</v>
      </c>
      <c r="C77" s="200"/>
      <c r="D77" s="200"/>
      <c r="E77" s="200"/>
      <c r="F77" s="200"/>
      <c r="G77" s="200"/>
      <c r="H77" s="200"/>
      <c r="I77" s="201">
        <v>92.03</v>
      </c>
      <c r="J77" s="202"/>
      <c r="K77" s="202"/>
      <c r="L77" s="202"/>
      <c r="M77" s="202"/>
      <c r="N77" s="202"/>
      <c r="O77" s="202"/>
      <c r="P77" s="203"/>
      <c r="Q77" s="203"/>
      <c r="R77" s="203"/>
      <c r="S77" s="203"/>
      <c r="T77" s="203"/>
      <c r="U77" s="203"/>
    </row>
    <row r="78" spans="1:21" ht="15.75" x14ac:dyDescent="0.25">
      <c r="A78" s="198" t="s">
        <v>350</v>
      </c>
      <c r="B78" s="205" t="s">
        <v>42</v>
      </c>
      <c r="C78" s="200"/>
      <c r="D78" s="200"/>
      <c r="E78" s="200"/>
      <c r="F78" s="200"/>
      <c r="G78" s="200"/>
      <c r="H78" s="200"/>
      <c r="I78" s="201">
        <v>60.29</v>
      </c>
      <c r="J78" s="202"/>
      <c r="K78" s="202"/>
      <c r="L78" s="202"/>
      <c r="M78" s="202"/>
      <c r="N78" s="202"/>
      <c r="O78" s="202"/>
      <c r="P78" s="203"/>
      <c r="Q78" s="203"/>
      <c r="R78" s="203"/>
      <c r="S78" s="203"/>
      <c r="T78" s="203"/>
      <c r="U78" s="203"/>
    </row>
    <row r="79" spans="1:21" ht="15.75" x14ac:dyDescent="0.25">
      <c r="A79" s="198" t="s">
        <v>351</v>
      </c>
      <c r="B79" s="205" t="s">
        <v>42</v>
      </c>
      <c r="C79" s="200"/>
      <c r="D79" s="200"/>
      <c r="E79" s="200"/>
      <c r="F79" s="200"/>
      <c r="G79" s="200"/>
      <c r="H79" s="200"/>
      <c r="I79" s="201">
        <v>23.54</v>
      </c>
      <c r="J79" s="202"/>
      <c r="K79" s="202"/>
      <c r="L79" s="202"/>
      <c r="M79" s="202"/>
      <c r="N79" s="202"/>
      <c r="O79" s="202"/>
      <c r="P79" s="203"/>
      <c r="Q79" s="203"/>
      <c r="R79" s="203"/>
      <c r="S79" s="203"/>
      <c r="T79" s="203"/>
      <c r="U79" s="203"/>
    </row>
    <row r="80" spans="1:21" ht="15.75" x14ac:dyDescent="0.25">
      <c r="A80" s="198" t="s">
        <v>352</v>
      </c>
      <c r="B80" s="199" t="s">
        <v>42</v>
      </c>
      <c r="C80" s="200"/>
      <c r="D80" s="200"/>
      <c r="E80" s="200"/>
      <c r="F80" s="200"/>
      <c r="G80" s="200"/>
      <c r="H80" s="200"/>
      <c r="I80" s="201">
        <v>86.26</v>
      </c>
      <c r="J80" s="202"/>
      <c r="K80" s="202"/>
      <c r="L80" s="202"/>
      <c r="M80" s="202"/>
      <c r="N80" s="202"/>
      <c r="O80" s="202"/>
      <c r="P80" s="203"/>
      <c r="Q80" s="203"/>
      <c r="R80" s="203"/>
      <c r="S80" s="203"/>
      <c r="T80" s="203"/>
      <c r="U80" s="203"/>
    </row>
    <row r="81" spans="1:21" ht="15.75" x14ac:dyDescent="0.25">
      <c r="A81" s="198" t="s">
        <v>353</v>
      </c>
      <c r="B81" s="205" t="s">
        <v>42</v>
      </c>
      <c r="C81" s="200"/>
      <c r="D81" s="200"/>
      <c r="E81" s="200"/>
      <c r="F81" s="200"/>
      <c r="G81" s="200"/>
      <c r="H81" s="200"/>
      <c r="I81" s="201">
        <v>173.67</v>
      </c>
      <c r="J81" s="202"/>
      <c r="K81" s="202"/>
      <c r="L81" s="202"/>
      <c r="M81" s="202"/>
      <c r="N81" s="202"/>
      <c r="O81" s="202"/>
      <c r="P81" s="203"/>
      <c r="Q81" s="203"/>
      <c r="R81" s="203"/>
      <c r="S81" s="203"/>
      <c r="T81" s="203"/>
      <c r="U81" s="203"/>
    </row>
    <row r="82" spans="1:21" ht="15.75" x14ac:dyDescent="0.25">
      <c r="A82" s="198" t="s">
        <v>354</v>
      </c>
      <c r="B82" s="205" t="s">
        <v>42</v>
      </c>
      <c r="C82" s="200"/>
      <c r="D82" s="200"/>
      <c r="E82" s="200"/>
      <c r="F82" s="200"/>
      <c r="G82" s="200"/>
      <c r="H82" s="200"/>
      <c r="I82" s="201">
        <v>74.099999999999994</v>
      </c>
      <c r="J82" s="202"/>
      <c r="K82" s="202"/>
      <c r="L82" s="202"/>
      <c r="M82" s="202"/>
      <c r="N82" s="202"/>
      <c r="O82" s="202"/>
      <c r="P82" s="203"/>
      <c r="Q82" s="203"/>
      <c r="R82" s="203"/>
      <c r="S82" s="203"/>
      <c r="T82" s="203"/>
      <c r="U82" s="203"/>
    </row>
    <row r="83" spans="1:21" ht="31.5" customHeight="1" x14ac:dyDescent="0.25">
      <c r="A83" s="198" t="s">
        <v>355</v>
      </c>
      <c r="B83" s="205" t="s">
        <v>42</v>
      </c>
      <c r="C83" s="205"/>
      <c r="D83" s="205"/>
      <c r="E83" s="205"/>
      <c r="F83" s="205"/>
      <c r="G83" s="205"/>
      <c r="H83" s="205"/>
      <c r="I83" s="205">
        <v>110.05</v>
      </c>
      <c r="J83" s="202"/>
      <c r="K83" s="202"/>
      <c r="L83" s="202"/>
      <c r="M83" s="202"/>
      <c r="N83" s="202"/>
      <c r="O83" s="202"/>
      <c r="P83" s="203"/>
      <c r="Q83" s="203"/>
      <c r="R83" s="203"/>
      <c r="S83" s="203"/>
      <c r="T83" s="203"/>
      <c r="U83" s="203"/>
    </row>
    <row r="84" spans="1:21" ht="15.75" x14ac:dyDescent="0.25">
      <c r="A84" s="198" t="s">
        <v>356</v>
      </c>
      <c r="B84" s="199" t="s">
        <v>42</v>
      </c>
      <c r="C84" s="200"/>
      <c r="D84" s="200"/>
      <c r="E84" s="200"/>
      <c r="F84" s="200"/>
      <c r="G84" s="200"/>
      <c r="H84" s="200"/>
      <c r="I84" s="201">
        <v>103.16</v>
      </c>
      <c r="J84" s="202"/>
      <c r="K84" s="202"/>
      <c r="L84" s="202"/>
      <c r="M84" s="202"/>
      <c r="N84" s="202"/>
      <c r="O84" s="202"/>
      <c r="P84" s="203"/>
      <c r="Q84" s="203"/>
      <c r="R84" s="203"/>
      <c r="S84" s="203"/>
      <c r="T84" s="203"/>
      <c r="U84" s="203"/>
    </row>
    <row r="85" spans="1:21" ht="31.5" x14ac:dyDescent="0.25">
      <c r="A85" s="198" t="s">
        <v>357</v>
      </c>
      <c r="B85" s="199" t="s">
        <v>42</v>
      </c>
      <c r="C85" s="200"/>
      <c r="D85" s="200"/>
      <c r="E85" s="200"/>
      <c r="F85" s="200"/>
      <c r="G85" s="200"/>
      <c r="H85" s="200"/>
      <c r="I85" s="201">
        <v>35.49</v>
      </c>
      <c r="J85" s="202"/>
      <c r="K85" s="202"/>
      <c r="L85" s="202"/>
      <c r="M85" s="202"/>
      <c r="N85" s="202"/>
      <c r="O85" s="202"/>
      <c r="P85" s="203"/>
      <c r="Q85" s="203"/>
      <c r="R85" s="203"/>
      <c r="S85" s="203"/>
      <c r="T85" s="203"/>
      <c r="U85" s="203"/>
    </row>
    <row r="86" spans="1:21" ht="15.75" x14ac:dyDescent="0.25">
      <c r="A86" s="198" t="s">
        <v>358</v>
      </c>
      <c r="B86" s="199" t="s">
        <v>42</v>
      </c>
      <c r="C86" s="200"/>
      <c r="D86" s="200"/>
      <c r="E86" s="200"/>
      <c r="F86" s="200"/>
      <c r="G86" s="200"/>
      <c r="H86" s="200"/>
      <c r="I86" s="201">
        <v>29.63</v>
      </c>
      <c r="J86" s="202"/>
      <c r="K86" s="202"/>
      <c r="L86" s="202"/>
      <c r="M86" s="202"/>
      <c r="N86" s="202"/>
      <c r="O86" s="202"/>
      <c r="P86" s="203"/>
      <c r="Q86" s="203"/>
      <c r="R86" s="203"/>
      <c r="S86" s="203"/>
      <c r="T86" s="203"/>
      <c r="U86" s="203"/>
    </row>
    <row r="87" spans="1:21" ht="15.75" x14ac:dyDescent="0.25">
      <c r="A87" s="198" t="s">
        <v>359</v>
      </c>
      <c r="B87" s="199" t="s">
        <v>42</v>
      </c>
      <c r="C87" s="200"/>
      <c r="D87" s="200"/>
      <c r="E87" s="200"/>
      <c r="F87" s="200"/>
      <c r="G87" s="200"/>
      <c r="H87" s="200"/>
      <c r="I87" s="201">
        <v>91.52</v>
      </c>
      <c r="J87" s="202"/>
      <c r="K87" s="202"/>
      <c r="L87" s="202"/>
      <c r="M87" s="202"/>
      <c r="N87" s="202"/>
      <c r="O87" s="202"/>
      <c r="P87" s="203"/>
      <c r="Q87" s="203"/>
      <c r="R87" s="203"/>
      <c r="S87" s="203"/>
      <c r="T87" s="203"/>
      <c r="U87" s="203"/>
    </row>
    <row r="88" spans="1:21" ht="15.75" x14ac:dyDescent="0.25">
      <c r="A88" s="198" t="s">
        <v>360</v>
      </c>
      <c r="B88" s="199" t="s">
        <v>42</v>
      </c>
      <c r="C88" s="200"/>
      <c r="D88" s="200"/>
      <c r="E88" s="200"/>
      <c r="F88" s="200"/>
      <c r="G88" s="200"/>
      <c r="H88" s="200"/>
      <c r="I88" s="201">
        <v>4.29</v>
      </c>
      <c r="J88" s="202"/>
      <c r="K88" s="202"/>
      <c r="L88" s="202"/>
      <c r="M88" s="202"/>
      <c r="N88" s="202"/>
      <c r="O88" s="202"/>
      <c r="P88" s="203"/>
      <c r="Q88" s="203"/>
      <c r="R88" s="203"/>
      <c r="S88" s="203"/>
      <c r="T88" s="203"/>
      <c r="U88" s="203"/>
    </row>
    <row r="89" spans="1:21" ht="15.75" x14ac:dyDescent="0.25">
      <c r="A89" s="198" t="s">
        <v>361</v>
      </c>
      <c r="B89" s="199" t="s">
        <v>42</v>
      </c>
      <c r="C89" s="200"/>
      <c r="D89" s="200"/>
      <c r="E89" s="200"/>
      <c r="F89" s="200"/>
      <c r="G89" s="200"/>
      <c r="H89" s="200"/>
      <c r="I89" s="201">
        <v>18.84</v>
      </c>
      <c r="J89" s="202"/>
      <c r="K89" s="202"/>
      <c r="L89" s="202"/>
      <c r="M89" s="202"/>
      <c r="N89" s="202"/>
      <c r="O89" s="202"/>
      <c r="P89" s="203"/>
      <c r="Q89" s="203"/>
      <c r="R89" s="203"/>
      <c r="S89" s="203"/>
      <c r="T89" s="203"/>
      <c r="U89" s="203"/>
    </row>
    <row r="90" spans="1:21" ht="15.75" x14ac:dyDescent="0.25">
      <c r="A90" s="198" t="s">
        <v>362</v>
      </c>
      <c r="B90" s="199" t="s">
        <v>42</v>
      </c>
      <c r="C90" s="200"/>
      <c r="D90" s="200"/>
      <c r="E90" s="200"/>
      <c r="F90" s="200"/>
      <c r="G90" s="200"/>
      <c r="H90" s="200"/>
      <c r="I90" s="201">
        <v>120.3</v>
      </c>
      <c r="J90" s="202"/>
      <c r="K90" s="202"/>
      <c r="L90" s="202"/>
      <c r="M90" s="202"/>
      <c r="N90" s="202"/>
      <c r="O90" s="202"/>
      <c r="P90" s="203"/>
      <c r="Q90" s="203"/>
      <c r="R90" s="203"/>
      <c r="S90" s="203"/>
      <c r="T90" s="203"/>
      <c r="U90" s="203"/>
    </row>
    <row r="91" spans="1:21" ht="15.75" x14ac:dyDescent="0.25">
      <c r="A91" s="198" t="s">
        <v>363</v>
      </c>
      <c r="B91" s="199" t="s">
        <v>42</v>
      </c>
      <c r="C91" s="200"/>
      <c r="D91" s="200"/>
      <c r="E91" s="200"/>
      <c r="F91" s="200"/>
      <c r="G91" s="200"/>
      <c r="H91" s="200"/>
      <c r="I91" s="201">
        <v>75.62</v>
      </c>
      <c r="J91" s="202"/>
      <c r="K91" s="202"/>
      <c r="L91" s="202"/>
      <c r="M91" s="202"/>
      <c r="N91" s="202"/>
      <c r="O91" s="202"/>
      <c r="P91" s="203"/>
      <c r="Q91" s="203"/>
      <c r="R91" s="203"/>
      <c r="S91" s="203"/>
      <c r="T91" s="203"/>
      <c r="U91" s="203"/>
    </row>
    <row r="92" spans="1:21" ht="15.75" x14ac:dyDescent="0.25">
      <c r="A92" s="198" t="s">
        <v>364</v>
      </c>
      <c r="B92" s="199" t="s">
        <v>42</v>
      </c>
      <c r="C92" s="200"/>
      <c r="D92" s="200"/>
      <c r="E92" s="200"/>
      <c r="F92" s="200"/>
      <c r="G92" s="200"/>
      <c r="H92" s="200"/>
      <c r="I92" s="201">
        <v>8.6</v>
      </c>
      <c r="J92" s="202"/>
      <c r="K92" s="202"/>
      <c r="L92" s="202"/>
      <c r="M92" s="202"/>
      <c r="N92" s="202"/>
      <c r="O92" s="202"/>
      <c r="P92" s="203"/>
      <c r="Q92" s="203"/>
      <c r="R92" s="203"/>
      <c r="S92" s="203"/>
      <c r="T92" s="203"/>
      <c r="U92" s="203"/>
    </row>
    <row r="93" spans="1:21" ht="15.75" x14ac:dyDescent="0.25">
      <c r="A93" s="198" t="s">
        <v>365</v>
      </c>
      <c r="B93" s="199" t="s">
        <v>42</v>
      </c>
      <c r="C93" s="200"/>
      <c r="D93" s="200"/>
      <c r="E93" s="200"/>
      <c r="F93" s="200"/>
      <c r="G93" s="200"/>
      <c r="H93" s="200"/>
      <c r="I93" s="201">
        <v>15.7</v>
      </c>
      <c r="J93" s="202"/>
      <c r="K93" s="202"/>
      <c r="L93" s="202"/>
      <c r="M93" s="202"/>
      <c r="N93" s="202"/>
      <c r="O93" s="202"/>
      <c r="P93" s="203"/>
      <c r="Q93" s="203"/>
      <c r="R93" s="203"/>
      <c r="S93" s="203"/>
      <c r="T93" s="203"/>
      <c r="U93" s="203"/>
    </row>
    <row r="94" spans="1:21" ht="31.5" x14ac:dyDescent="0.25">
      <c r="A94" s="198" t="s">
        <v>366</v>
      </c>
      <c r="B94" s="199" t="s">
        <v>42</v>
      </c>
      <c r="C94" s="200"/>
      <c r="D94" s="200"/>
      <c r="E94" s="200"/>
      <c r="F94" s="200"/>
      <c r="G94" s="200"/>
      <c r="H94" s="200"/>
      <c r="I94" s="201">
        <v>16.37</v>
      </c>
      <c r="J94" s="202"/>
      <c r="K94" s="202"/>
      <c r="L94" s="202"/>
      <c r="M94" s="202"/>
      <c r="N94" s="202"/>
      <c r="O94" s="202"/>
      <c r="P94" s="203"/>
      <c r="Q94" s="203"/>
      <c r="R94" s="203"/>
      <c r="S94" s="203"/>
      <c r="T94" s="203"/>
      <c r="U94" s="203"/>
    </row>
    <row r="95" spans="1:21" ht="15.75" x14ac:dyDescent="0.25">
      <c r="A95" s="198" t="s">
        <v>367</v>
      </c>
      <c r="B95" s="199" t="s">
        <v>42</v>
      </c>
      <c r="C95" s="200"/>
      <c r="D95" s="200"/>
      <c r="E95" s="200"/>
      <c r="F95" s="200"/>
      <c r="G95" s="200"/>
      <c r="H95" s="200"/>
      <c r="I95" s="201">
        <v>25.08</v>
      </c>
      <c r="J95" s="202"/>
      <c r="K95" s="202"/>
      <c r="L95" s="202"/>
      <c r="M95" s="202"/>
      <c r="N95" s="202"/>
      <c r="O95" s="202"/>
      <c r="P95" s="203"/>
      <c r="Q95" s="203"/>
      <c r="R95" s="203"/>
      <c r="S95" s="203"/>
      <c r="T95" s="203"/>
      <c r="U95" s="203"/>
    </row>
    <row r="96" spans="1:21" ht="15.75" x14ac:dyDescent="0.25">
      <c r="A96" s="198" t="s">
        <v>368</v>
      </c>
      <c r="B96" s="199" t="s">
        <v>42</v>
      </c>
      <c r="C96" s="200"/>
      <c r="D96" s="200"/>
      <c r="E96" s="200"/>
      <c r="F96" s="200"/>
      <c r="G96" s="200"/>
      <c r="H96" s="200"/>
      <c r="I96" s="201">
        <v>97.04</v>
      </c>
      <c r="J96" s="202"/>
      <c r="K96" s="202"/>
      <c r="L96" s="202"/>
      <c r="M96" s="202"/>
      <c r="N96" s="202"/>
      <c r="O96" s="202"/>
      <c r="P96" s="203"/>
      <c r="Q96" s="203"/>
      <c r="R96" s="203"/>
      <c r="S96" s="203"/>
      <c r="T96" s="203"/>
      <c r="U96" s="203"/>
    </row>
    <row r="97" spans="1:21" ht="15.75" x14ac:dyDescent="0.25">
      <c r="A97" s="198" t="s">
        <v>369</v>
      </c>
      <c r="B97" s="199" t="s">
        <v>42</v>
      </c>
      <c r="C97" s="200"/>
      <c r="D97" s="200"/>
      <c r="E97" s="200"/>
      <c r="F97" s="200"/>
      <c r="G97" s="200"/>
      <c r="H97" s="200"/>
      <c r="I97" s="201">
        <v>40.6</v>
      </c>
      <c r="J97" s="202"/>
      <c r="K97" s="202"/>
      <c r="L97" s="202"/>
      <c r="M97" s="202"/>
      <c r="N97" s="202"/>
      <c r="O97" s="202"/>
      <c r="P97" s="203"/>
      <c r="Q97" s="203"/>
      <c r="R97" s="203"/>
      <c r="S97" s="203"/>
      <c r="T97" s="203"/>
      <c r="U97" s="203"/>
    </row>
    <row r="98" spans="1:21" ht="31.5" x14ac:dyDescent="0.25">
      <c r="A98" s="198" t="s">
        <v>370</v>
      </c>
      <c r="B98" s="199" t="s">
        <v>42</v>
      </c>
      <c r="C98" s="200"/>
      <c r="D98" s="200"/>
      <c r="E98" s="200"/>
      <c r="F98" s="200"/>
      <c r="G98" s="200"/>
      <c r="H98" s="200"/>
      <c r="I98" s="201">
        <v>47.2</v>
      </c>
      <c r="J98" s="202"/>
      <c r="K98" s="202"/>
      <c r="L98" s="202"/>
      <c r="M98" s="202"/>
      <c r="N98" s="202"/>
      <c r="O98" s="202"/>
      <c r="P98" s="203"/>
      <c r="Q98" s="203"/>
      <c r="R98" s="203"/>
      <c r="S98" s="203"/>
      <c r="T98" s="203"/>
      <c r="U98" s="203"/>
    </row>
    <row r="99" spans="1:21" ht="15.75" x14ac:dyDescent="0.25">
      <c r="A99" s="198" t="s">
        <v>367</v>
      </c>
      <c r="B99" s="199" t="s">
        <v>42</v>
      </c>
      <c r="C99" s="200">
        <v>0</v>
      </c>
      <c r="D99" s="200">
        <v>58</v>
      </c>
      <c r="E99" s="200">
        <v>58</v>
      </c>
      <c r="F99" s="200">
        <v>58</v>
      </c>
      <c r="G99" s="200">
        <v>59</v>
      </c>
      <c r="H99" s="200">
        <v>59</v>
      </c>
      <c r="I99" s="201">
        <v>75</v>
      </c>
      <c r="J99" s="202">
        <v>0</v>
      </c>
      <c r="K99" s="202">
        <v>4350</v>
      </c>
      <c r="L99" s="202">
        <v>4350</v>
      </c>
      <c r="M99" s="202">
        <v>4350</v>
      </c>
      <c r="N99" s="202">
        <v>4425</v>
      </c>
      <c r="O99" s="202">
        <v>4425</v>
      </c>
      <c r="P99" s="203"/>
      <c r="Q99" s="203">
        <v>100</v>
      </c>
      <c r="R99" s="203">
        <v>100</v>
      </c>
      <c r="S99" s="203">
        <v>101.72413793103448</v>
      </c>
      <c r="T99" s="203">
        <v>100</v>
      </c>
      <c r="U99" s="203">
        <v>100</v>
      </c>
    </row>
    <row r="100" spans="1:21" ht="15.75" x14ac:dyDescent="0.25">
      <c r="A100" s="198" t="s">
        <v>371</v>
      </c>
      <c r="B100" s="199" t="s">
        <v>42</v>
      </c>
      <c r="C100" s="200"/>
      <c r="D100" s="200"/>
      <c r="E100" s="200"/>
      <c r="F100" s="200"/>
      <c r="G100" s="200"/>
      <c r="H100" s="200"/>
      <c r="I100" s="201">
        <v>14.2</v>
      </c>
      <c r="J100" s="202"/>
      <c r="K100" s="202"/>
      <c r="L100" s="202"/>
      <c r="M100" s="202"/>
      <c r="N100" s="202"/>
      <c r="O100" s="202"/>
      <c r="P100" s="203"/>
      <c r="Q100" s="203"/>
      <c r="R100" s="203"/>
      <c r="S100" s="203"/>
      <c r="T100" s="203"/>
      <c r="U100" s="203"/>
    </row>
    <row r="101" spans="1:21" ht="15.75" x14ac:dyDescent="0.25">
      <c r="A101" s="198" t="s">
        <v>372</v>
      </c>
      <c r="B101" s="199" t="s">
        <v>44</v>
      </c>
      <c r="C101" s="200"/>
      <c r="D101" s="200"/>
      <c r="E101" s="200"/>
      <c r="F101" s="200"/>
      <c r="G101" s="200"/>
      <c r="H101" s="200"/>
      <c r="I101" s="201">
        <v>12.62</v>
      </c>
      <c r="J101" s="202"/>
      <c r="K101" s="202"/>
      <c r="L101" s="202"/>
      <c r="M101" s="202"/>
      <c r="N101" s="202"/>
      <c r="O101" s="202"/>
      <c r="P101" s="203"/>
      <c r="Q101" s="203"/>
      <c r="R101" s="203"/>
      <c r="S101" s="203"/>
      <c r="T101" s="203"/>
      <c r="U101" s="203"/>
    </row>
    <row r="102" spans="1:21" ht="15.75" x14ac:dyDescent="0.25">
      <c r="A102" s="198" t="s">
        <v>373</v>
      </c>
      <c r="B102" s="199" t="s">
        <v>42</v>
      </c>
      <c r="C102" s="200"/>
      <c r="D102" s="200"/>
      <c r="E102" s="200"/>
      <c r="F102" s="200"/>
      <c r="G102" s="200"/>
      <c r="H102" s="200"/>
      <c r="I102" s="201">
        <v>49.22</v>
      </c>
      <c r="J102" s="202"/>
      <c r="K102" s="202"/>
      <c r="L102" s="202"/>
      <c r="M102" s="202"/>
      <c r="N102" s="202"/>
      <c r="O102" s="202"/>
      <c r="P102" s="203"/>
      <c r="Q102" s="203"/>
      <c r="R102" s="203"/>
      <c r="S102" s="203"/>
      <c r="T102" s="203"/>
      <c r="U102" s="203"/>
    </row>
    <row r="103" spans="1:21" ht="15.75" x14ac:dyDescent="0.25">
      <c r="A103" s="198" t="s">
        <v>374</v>
      </c>
      <c r="B103" s="199" t="s">
        <v>42</v>
      </c>
      <c r="C103" s="200"/>
      <c r="D103" s="200"/>
      <c r="E103" s="200"/>
      <c r="F103" s="200"/>
      <c r="G103" s="200"/>
      <c r="H103" s="200"/>
      <c r="I103" s="201">
        <v>58</v>
      </c>
      <c r="J103" s="202"/>
      <c r="K103" s="202"/>
      <c r="L103" s="202"/>
      <c r="M103" s="202"/>
      <c r="N103" s="202"/>
      <c r="O103" s="202"/>
      <c r="P103" s="203"/>
      <c r="Q103" s="203"/>
      <c r="R103" s="203"/>
      <c r="S103" s="203"/>
      <c r="T103" s="203"/>
      <c r="U103" s="203"/>
    </row>
    <row r="104" spans="1:21" ht="15.75" x14ac:dyDescent="0.25">
      <c r="A104" s="198" t="s">
        <v>375</v>
      </c>
      <c r="B104" s="199" t="s">
        <v>42</v>
      </c>
      <c r="C104" s="200"/>
      <c r="D104" s="200"/>
      <c r="E104" s="200"/>
      <c r="F104" s="200"/>
      <c r="G104" s="200"/>
      <c r="H104" s="200"/>
      <c r="I104" s="201">
        <v>85.11</v>
      </c>
      <c r="J104" s="202"/>
      <c r="K104" s="202"/>
      <c r="L104" s="202"/>
      <c r="M104" s="202"/>
      <c r="N104" s="202"/>
      <c r="O104" s="202"/>
      <c r="P104" s="203"/>
      <c r="Q104" s="203"/>
      <c r="R104" s="203"/>
      <c r="S104" s="203"/>
      <c r="T104" s="203"/>
      <c r="U104" s="203"/>
    </row>
    <row r="105" spans="1:21" ht="15.75" x14ac:dyDescent="0.25">
      <c r="A105" s="198" t="s">
        <v>376</v>
      </c>
      <c r="B105" s="199" t="s">
        <v>42</v>
      </c>
      <c r="C105" s="200"/>
      <c r="D105" s="200"/>
      <c r="E105" s="200"/>
      <c r="F105" s="200"/>
      <c r="G105" s="200"/>
      <c r="H105" s="200"/>
      <c r="I105" s="201">
        <v>1.93</v>
      </c>
      <c r="J105" s="202"/>
      <c r="K105" s="202"/>
      <c r="L105" s="202"/>
      <c r="M105" s="202"/>
      <c r="N105" s="202"/>
      <c r="O105" s="202"/>
      <c r="P105" s="203"/>
      <c r="Q105" s="203"/>
      <c r="R105" s="203"/>
      <c r="S105" s="203"/>
      <c r="T105" s="203"/>
      <c r="U105" s="203"/>
    </row>
    <row r="106" spans="1:21" ht="15.75" x14ac:dyDescent="0.25">
      <c r="A106" s="198" t="s">
        <v>377</v>
      </c>
      <c r="B106" s="199" t="s">
        <v>42</v>
      </c>
      <c r="C106" s="200"/>
      <c r="D106" s="200"/>
      <c r="E106" s="200"/>
      <c r="F106" s="200"/>
      <c r="G106" s="200"/>
      <c r="H106" s="200"/>
      <c r="I106" s="201">
        <v>279.60000000000002</v>
      </c>
      <c r="J106" s="202"/>
      <c r="K106" s="202"/>
      <c r="L106" s="202"/>
      <c r="M106" s="202"/>
      <c r="N106" s="202"/>
      <c r="O106" s="202"/>
      <c r="P106" s="203"/>
      <c r="Q106" s="203"/>
      <c r="R106" s="203"/>
      <c r="S106" s="203"/>
      <c r="T106" s="203"/>
      <c r="U106" s="203"/>
    </row>
    <row r="107" spans="1:21" ht="47.25" x14ac:dyDescent="0.25">
      <c r="A107" s="198" t="s">
        <v>378</v>
      </c>
      <c r="B107" s="199" t="s">
        <v>42</v>
      </c>
      <c r="C107" s="200"/>
      <c r="D107" s="200"/>
      <c r="E107" s="200"/>
      <c r="F107" s="200"/>
      <c r="G107" s="200"/>
      <c r="H107" s="200"/>
      <c r="I107" s="201">
        <v>61.1</v>
      </c>
      <c r="J107" s="202"/>
      <c r="K107" s="202"/>
      <c r="L107" s="202"/>
      <c r="M107" s="202"/>
      <c r="N107" s="202"/>
      <c r="O107" s="202"/>
      <c r="P107" s="203"/>
      <c r="Q107" s="203"/>
      <c r="R107" s="203"/>
      <c r="S107" s="203"/>
      <c r="T107" s="203"/>
      <c r="U107" s="203"/>
    </row>
    <row r="108" spans="1:21" ht="15.75" x14ac:dyDescent="0.25">
      <c r="A108" s="198" t="s">
        <v>379</v>
      </c>
      <c r="B108" s="199" t="s">
        <v>42</v>
      </c>
      <c r="C108" s="200"/>
      <c r="D108" s="200"/>
      <c r="E108" s="200"/>
      <c r="F108" s="200"/>
      <c r="G108" s="200"/>
      <c r="H108" s="200"/>
      <c r="I108" s="201">
        <v>75.14</v>
      </c>
      <c r="J108" s="202"/>
      <c r="K108" s="202"/>
      <c r="L108" s="202"/>
      <c r="M108" s="202"/>
      <c r="N108" s="202"/>
      <c r="O108" s="202"/>
      <c r="P108" s="203"/>
      <c r="Q108" s="203"/>
      <c r="R108" s="203"/>
      <c r="S108" s="203"/>
      <c r="T108" s="203"/>
      <c r="U108" s="203"/>
    </row>
    <row r="109" spans="1:21" ht="31.5" x14ac:dyDescent="0.25">
      <c r="A109" s="198" t="s">
        <v>380</v>
      </c>
      <c r="B109" s="199" t="s">
        <v>42</v>
      </c>
      <c r="C109" s="200"/>
      <c r="D109" s="200"/>
      <c r="E109" s="200"/>
      <c r="F109" s="200"/>
      <c r="G109" s="200"/>
      <c r="H109" s="200"/>
      <c r="I109" s="201">
        <v>110.7</v>
      </c>
      <c r="J109" s="202"/>
      <c r="K109" s="202"/>
      <c r="L109" s="202"/>
      <c r="M109" s="202"/>
      <c r="N109" s="202"/>
      <c r="O109" s="202"/>
      <c r="P109" s="203"/>
      <c r="Q109" s="203"/>
      <c r="R109" s="203"/>
      <c r="S109" s="203"/>
      <c r="T109" s="203"/>
      <c r="U109" s="203"/>
    </row>
    <row r="110" spans="1:21" ht="53.25" customHeight="1" x14ac:dyDescent="0.25">
      <c r="A110" s="198" t="s">
        <v>381</v>
      </c>
      <c r="B110" s="199" t="s">
        <v>42</v>
      </c>
      <c r="C110" s="200"/>
      <c r="D110" s="200"/>
      <c r="E110" s="200"/>
      <c r="F110" s="200"/>
      <c r="G110" s="200"/>
      <c r="H110" s="200"/>
      <c r="I110" s="201">
        <v>62.2</v>
      </c>
      <c r="J110" s="202"/>
      <c r="K110" s="202"/>
      <c r="L110" s="202"/>
      <c r="M110" s="202"/>
      <c r="N110" s="202"/>
      <c r="O110" s="202"/>
      <c r="P110" s="203"/>
      <c r="Q110" s="203"/>
      <c r="R110" s="203"/>
      <c r="S110" s="203"/>
      <c r="T110" s="203"/>
      <c r="U110" s="203"/>
    </row>
    <row r="111" spans="1:21" ht="15.75" x14ac:dyDescent="0.25">
      <c r="A111" s="198" t="s">
        <v>382</v>
      </c>
      <c r="B111" s="205" t="s">
        <v>42</v>
      </c>
      <c r="C111" s="200"/>
      <c r="D111" s="200"/>
      <c r="E111" s="200"/>
      <c r="F111" s="200"/>
      <c r="G111" s="200"/>
      <c r="H111" s="200"/>
      <c r="I111" s="201">
        <v>20.6</v>
      </c>
      <c r="J111" s="202"/>
      <c r="K111" s="202"/>
      <c r="L111" s="202"/>
      <c r="M111" s="202"/>
      <c r="N111" s="202"/>
      <c r="O111" s="202"/>
      <c r="P111" s="203"/>
      <c r="Q111" s="203"/>
      <c r="R111" s="203"/>
      <c r="S111" s="203"/>
      <c r="T111" s="203"/>
      <c r="U111" s="203"/>
    </row>
    <row r="112" spans="1:21" ht="15.75" x14ac:dyDescent="0.25">
      <c r="A112" s="198" t="s">
        <v>383</v>
      </c>
      <c r="B112" s="205" t="s">
        <v>42</v>
      </c>
      <c r="C112" s="200"/>
      <c r="D112" s="200"/>
      <c r="E112" s="200"/>
      <c r="F112" s="200"/>
      <c r="G112" s="200"/>
      <c r="H112" s="200"/>
      <c r="I112" s="201">
        <v>9.57</v>
      </c>
      <c r="J112" s="202"/>
      <c r="K112" s="202"/>
      <c r="L112" s="202"/>
      <c r="M112" s="202"/>
      <c r="N112" s="202"/>
      <c r="O112" s="202"/>
      <c r="P112" s="203"/>
      <c r="Q112" s="203"/>
      <c r="R112" s="203"/>
      <c r="S112" s="203"/>
      <c r="T112" s="203"/>
      <c r="U112" s="203"/>
    </row>
    <row r="113" spans="1:21" ht="24.75" customHeight="1" x14ac:dyDescent="0.25">
      <c r="A113" s="198" t="s">
        <v>384</v>
      </c>
      <c r="B113" s="205" t="s">
        <v>42</v>
      </c>
      <c r="C113" s="200"/>
      <c r="D113" s="200"/>
      <c r="E113" s="200"/>
      <c r="F113" s="200"/>
      <c r="G113" s="200"/>
      <c r="H113" s="200"/>
      <c r="I113" s="201">
        <v>5.21</v>
      </c>
      <c r="J113" s="202"/>
      <c r="K113" s="202"/>
      <c r="L113" s="202"/>
      <c r="M113" s="202"/>
      <c r="N113" s="202"/>
      <c r="O113" s="202"/>
      <c r="P113" s="203"/>
      <c r="Q113" s="203"/>
      <c r="R113" s="203"/>
      <c r="S113" s="203"/>
      <c r="T113" s="203"/>
      <c r="U113" s="203"/>
    </row>
    <row r="114" spans="1:21" ht="15.75" x14ac:dyDescent="0.25">
      <c r="A114" s="198" t="s">
        <v>385</v>
      </c>
      <c r="B114" s="205" t="s">
        <v>42</v>
      </c>
      <c r="C114" s="200"/>
      <c r="D114" s="200"/>
      <c r="E114" s="200"/>
      <c r="F114" s="200"/>
      <c r="G114" s="200"/>
      <c r="H114" s="200"/>
      <c r="I114" s="201">
        <v>7.25</v>
      </c>
      <c r="J114" s="202"/>
      <c r="K114" s="202"/>
      <c r="L114" s="202"/>
      <c r="M114" s="202"/>
      <c r="N114" s="202"/>
      <c r="O114" s="202"/>
      <c r="P114" s="203"/>
      <c r="Q114" s="203"/>
      <c r="R114" s="203"/>
      <c r="S114" s="203"/>
      <c r="T114" s="203"/>
      <c r="U114" s="203"/>
    </row>
    <row r="115" spans="1:21" ht="15.75" x14ac:dyDescent="0.25">
      <c r="A115" s="204" t="s">
        <v>386</v>
      </c>
      <c r="B115" s="203"/>
      <c r="C115" s="200"/>
      <c r="D115" s="200"/>
      <c r="E115" s="200"/>
      <c r="F115" s="200"/>
      <c r="G115" s="200"/>
      <c r="H115" s="200"/>
      <c r="I115" s="227"/>
      <c r="J115" s="202"/>
      <c r="K115" s="202"/>
      <c r="L115" s="202"/>
      <c r="M115" s="202"/>
      <c r="N115" s="202"/>
      <c r="O115" s="202"/>
      <c r="P115" s="203"/>
      <c r="Q115" s="203"/>
      <c r="R115" s="203"/>
      <c r="S115" s="203"/>
      <c r="T115" s="203"/>
      <c r="U115" s="203"/>
    </row>
    <row r="116" spans="1:21" ht="15.75" x14ac:dyDescent="0.25">
      <c r="A116" s="198" t="s">
        <v>387</v>
      </c>
      <c r="B116" s="205" t="s">
        <v>567</v>
      </c>
      <c r="C116" s="200"/>
      <c r="D116" s="200"/>
      <c r="E116" s="200"/>
      <c r="F116" s="200"/>
      <c r="G116" s="200"/>
      <c r="H116" s="200"/>
      <c r="I116" s="201">
        <v>747.6</v>
      </c>
      <c r="J116" s="202"/>
      <c r="K116" s="202"/>
      <c r="L116" s="202"/>
      <c r="M116" s="202"/>
      <c r="N116" s="202"/>
      <c r="O116" s="202"/>
      <c r="P116" s="203"/>
      <c r="Q116" s="203"/>
      <c r="R116" s="203"/>
      <c r="S116" s="203"/>
      <c r="T116" s="203"/>
      <c r="U116" s="203"/>
    </row>
    <row r="117" spans="1:21" ht="15.75" x14ac:dyDescent="0.25">
      <c r="A117" s="198" t="s">
        <v>388</v>
      </c>
      <c r="B117" s="205" t="s">
        <v>567</v>
      </c>
      <c r="C117" s="200"/>
      <c r="D117" s="200"/>
      <c r="E117" s="200"/>
      <c r="F117" s="200"/>
      <c r="G117" s="200"/>
      <c r="H117" s="200"/>
      <c r="I117" s="201">
        <v>134.16</v>
      </c>
      <c r="J117" s="202"/>
      <c r="K117" s="202"/>
      <c r="L117" s="202"/>
      <c r="M117" s="202"/>
      <c r="N117" s="202"/>
      <c r="O117" s="202"/>
      <c r="P117" s="203"/>
      <c r="Q117" s="203"/>
      <c r="R117" s="203"/>
      <c r="S117" s="203"/>
      <c r="T117" s="203"/>
      <c r="U117" s="203"/>
    </row>
    <row r="118" spans="1:21" ht="30" customHeight="1" x14ac:dyDescent="0.25">
      <c r="A118" s="198" t="s">
        <v>389</v>
      </c>
      <c r="B118" s="199" t="s">
        <v>42</v>
      </c>
      <c r="C118" s="200"/>
      <c r="D118" s="200"/>
      <c r="E118" s="200"/>
      <c r="F118" s="200"/>
      <c r="G118" s="200"/>
      <c r="H118" s="200"/>
      <c r="I118" s="201">
        <v>115.5</v>
      </c>
      <c r="J118" s="202"/>
      <c r="K118" s="202"/>
      <c r="L118" s="202"/>
      <c r="M118" s="202"/>
      <c r="N118" s="202"/>
      <c r="O118" s="202"/>
      <c r="P118" s="203"/>
      <c r="Q118" s="203"/>
      <c r="R118" s="203"/>
      <c r="S118" s="203"/>
      <c r="T118" s="203"/>
      <c r="U118" s="203"/>
    </row>
    <row r="119" spans="1:21" ht="15.75" x14ac:dyDescent="0.25">
      <c r="A119" s="198" t="s">
        <v>390</v>
      </c>
      <c r="B119" s="205" t="s">
        <v>568</v>
      </c>
      <c r="C119" s="200"/>
      <c r="D119" s="200"/>
      <c r="E119" s="200"/>
      <c r="F119" s="200"/>
      <c r="G119" s="200"/>
      <c r="H119" s="200"/>
      <c r="I119" s="201">
        <v>4.7</v>
      </c>
      <c r="J119" s="202"/>
      <c r="K119" s="202"/>
      <c r="L119" s="202"/>
      <c r="M119" s="202"/>
      <c r="N119" s="202"/>
      <c r="O119" s="202"/>
      <c r="P119" s="203"/>
      <c r="Q119" s="203"/>
      <c r="R119" s="203"/>
      <c r="S119" s="203"/>
      <c r="T119" s="203"/>
      <c r="U119" s="203"/>
    </row>
    <row r="120" spans="1:21" ht="54" customHeight="1" x14ac:dyDescent="0.25">
      <c r="A120" s="198" t="s">
        <v>391</v>
      </c>
      <c r="B120" s="205" t="s">
        <v>568</v>
      </c>
      <c r="C120" s="200"/>
      <c r="D120" s="200"/>
      <c r="E120" s="200"/>
      <c r="F120" s="200"/>
      <c r="G120" s="200"/>
      <c r="H120" s="200"/>
      <c r="I120" s="201">
        <v>4.7</v>
      </c>
      <c r="J120" s="202"/>
      <c r="K120" s="202"/>
      <c r="L120" s="202"/>
      <c r="M120" s="202"/>
      <c r="N120" s="202"/>
      <c r="O120" s="202"/>
      <c r="P120" s="203"/>
      <c r="Q120" s="203"/>
      <c r="R120" s="203"/>
      <c r="S120" s="203"/>
      <c r="T120" s="203"/>
      <c r="U120" s="203"/>
    </row>
    <row r="121" spans="1:21" ht="77.25" customHeight="1" x14ac:dyDescent="0.25">
      <c r="A121" s="198" t="s">
        <v>392</v>
      </c>
      <c r="B121" s="205" t="s">
        <v>567</v>
      </c>
      <c r="C121" s="200"/>
      <c r="D121" s="200"/>
      <c r="E121" s="200"/>
      <c r="F121" s="200"/>
      <c r="G121" s="200"/>
      <c r="H121" s="200"/>
      <c r="I121" s="201">
        <v>159</v>
      </c>
      <c r="J121" s="202"/>
      <c r="K121" s="202"/>
      <c r="L121" s="202"/>
      <c r="M121" s="202"/>
      <c r="N121" s="202"/>
      <c r="O121" s="202"/>
      <c r="P121" s="203"/>
      <c r="Q121" s="203"/>
      <c r="R121" s="203"/>
      <c r="S121" s="203"/>
      <c r="T121" s="203"/>
      <c r="U121" s="203"/>
    </row>
    <row r="122" spans="1:21" ht="15.75" x14ac:dyDescent="0.25">
      <c r="A122" s="204" t="s">
        <v>393</v>
      </c>
      <c r="B122" s="227"/>
      <c r="C122" s="200"/>
      <c r="D122" s="200"/>
      <c r="E122" s="200"/>
      <c r="F122" s="200"/>
      <c r="G122" s="200"/>
      <c r="H122" s="200"/>
      <c r="I122" s="227"/>
      <c r="J122" s="202"/>
      <c r="K122" s="202"/>
      <c r="L122" s="202"/>
      <c r="M122" s="202"/>
      <c r="N122" s="202"/>
      <c r="O122" s="202"/>
      <c r="P122" s="203"/>
      <c r="Q122" s="203"/>
      <c r="R122" s="203"/>
      <c r="S122" s="203"/>
      <c r="T122" s="203"/>
      <c r="U122" s="203"/>
    </row>
    <row r="123" spans="1:21" ht="15.75" x14ac:dyDescent="0.25">
      <c r="A123" s="198" t="s">
        <v>394</v>
      </c>
      <c r="B123" s="199" t="s">
        <v>44</v>
      </c>
      <c r="C123" s="200"/>
      <c r="D123" s="200"/>
      <c r="E123" s="200"/>
      <c r="F123" s="200"/>
      <c r="G123" s="200"/>
      <c r="H123" s="200"/>
      <c r="I123" s="201">
        <v>281.14999999999998</v>
      </c>
      <c r="J123" s="202"/>
      <c r="K123" s="202"/>
      <c r="L123" s="202"/>
      <c r="M123" s="202"/>
      <c r="N123" s="202"/>
      <c r="O123" s="202"/>
      <c r="P123" s="203"/>
      <c r="Q123" s="203"/>
      <c r="R123" s="203"/>
      <c r="S123" s="203"/>
      <c r="T123" s="203"/>
      <c r="U123" s="203"/>
    </row>
    <row r="124" spans="1:21" ht="15.75" x14ac:dyDescent="0.25">
      <c r="A124" s="198" t="s">
        <v>395</v>
      </c>
      <c r="B124" s="199" t="s">
        <v>44</v>
      </c>
      <c r="C124" s="200"/>
      <c r="D124" s="200"/>
      <c r="E124" s="200"/>
      <c r="F124" s="200"/>
      <c r="G124" s="200"/>
      <c r="H124" s="200"/>
      <c r="I124" s="201">
        <v>336.52</v>
      </c>
      <c r="J124" s="202"/>
      <c r="K124" s="202"/>
      <c r="L124" s="202"/>
      <c r="M124" s="202"/>
      <c r="N124" s="202"/>
      <c r="O124" s="202"/>
      <c r="P124" s="203"/>
      <c r="Q124" s="203"/>
      <c r="R124" s="203"/>
      <c r="S124" s="203"/>
      <c r="T124" s="203"/>
      <c r="U124" s="203"/>
    </row>
    <row r="125" spans="1:21" ht="15.75" x14ac:dyDescent="0.25">
      <c r="A125" s="204" t="s">
        <v>396</v>
      </c>
      <c r="B125" s="227"/>
      <c r="C125" s="200"/>
      <c r="D125" s="200"/>
      <c r="E125" s="200"/>
      <c r="F125" s="200"/>
      <c r="G125" s="200"/>
      <c r="H125" s="200"/>
      <c r="I125" s="227"/>
      <c r="J125" s="202"/>
      <c r="K125" s="202"/>
      <c r="L125" s="202"/>
      <c r="M125" s="202"/>
      <c r="N125" s="202"/>
      <c r="O125" s="202"/>
      <c r="P125" s="203"/>
      <c r="Q125" s="203"/>
      <c r="R125" s="203"/>
      <c r="S125" s="203"/>
      <c r="T125" s="203"/>
      <c r="U125" s="203"/>
    </row>
    <row r="126" spans="1:21" ht="31.5" x14ac:dyDescent="0.25">
      <c r="A126" s="198" t="s">
        <v>397</v>
      </c>
      <c r="B126" s="199" t="s">
        <v>44</v>
      </c>
      <c r="C126" s="200"/>
      <c r="D126" s="200"/>
      <c r="E126" s="200"/>
      <c r="F126" s="200"/>
      <c r="G126" s="200"/>
      <c r="H126" s="200"/>
      <c r="I126" s="201">
        <v>626.01</v>
      </c>
      <c r="J126" s="202"/>
      <c r="K126" s="202"/>
      <c r="L126" s="202"/>
      <c r="M126" s="202"/>
      <c r="N126" s="202"/>
      <c r="O126" s="202"/>
      <c r="P126" s="203"/>
      <c r="Q126" s="203"/>
      <c r="R126" s="203"/>
      <c r="S126" s="203"/>
      <c r="T126" s="203"/>
      <c r="U126" s="203"/>
    </row>
    <row r="127" spans="1:21" ht="52.5" customHeight="1" x14ac:dyDescent="0.25">
      <c r="A127" s="198" t="s">
        <v>398</v>
      </c>
      <c r="B127" s="199" t="s">
        <v>44</v>
      </c>
      <c r="C127" s="200"/>
      <c r="D127" s="200"/>
      <c r="E127" s="200"/>
      <c r="F127" s="200"/>
      <c r="G127" s="200"/>
      <c r="H127" s="200"/>
      <c r="I127" s="201">
        <v>1017.18</v>
      </c>
      <c r="J127" s="202"/>
      <c r="K127" s="202"/>
      <c r="L127" s="202"/>
      <c r="M127" s="202"/>
      <c r="N127" s="202"/>
      <c r="O127" s="202"/>
      <c r="P127" s="203"/>
      <c r="Q127" s="203"/>
      <c r="R127" s="203"/>
      <c r="S127" s="203"/>
      <c r="T127" s="203"/>
      <c r="U127" s="203"/>
    </row>
    <row r="128" spans="1:21" ht="31.5" x14ac:dyDescent="0.25">
      <c r="A128" s="198" t="s">
        <v>399</v>
      </c>
      <c r="B128" s="199" t="s">
        <v>44</v>
      </c>
      <c r="C128" s="200"/>
      <c r="D128" s="200"/>
      <c r="E128" s="200"/>
      <c r="F128" s="200"/>
      <c r="G128" s="200"/>
      <c r="H128" s="200"/>
      <c r="I128" s="201">
        <v>770.02</v>
      </c>
      <c r="J128" s="202"/>
      <c r="K128" s="202"/>
      <c r="L128" s="202"/>
      <c r="M128" s="202"/>
      <c r="N128" s="202"/>
      <c r="O128" s="202"/>
      <c r="P128" s="203"/>
      <c r="Q128" s="203"/>
      <c r="R128" s="203"/>
      <c r="S128" s="203"/>
      <c r="T128" s="203"/>
      <c r="U128" s="203"/>
    </row>
    <row r="129" spans="1:21" ht="31.5" x14ac:dyDescent="0.25">
      <c r="A129" s="198" t="s">
        <v>400</v>
      </c>
      <c r="B129" s="199" t="s">
        <v>44</v>
      </c>
      <c r="C129" s="200"/>
      <c r="D129" s="200"/>
      <c r="E129" s="200"/>
      <c r="F129" s="200"/>
      <c r="G129" s="200"/>
      <c r="H129" s="200"/>
      <c r="I129" s="201">
        <v>1142.23</v>
      </c>
      <c r="J129" s="202"/>
      <c r="K129" s="202"/>
      <c r="L129" s="202"/>
      <c r="M129" s="202"/>
      <c r="N129" s="202"/>
      <c r="O129" s="202"/>
      <c r="P129" s="203"/>
      <c r="Q129" s="203"/>
      <c r="R129" s="203"/>
      <c r="S129" s="203"/>
      <c r="T129" s="203"/>
      <c r="U129" s="203"/>
    </row>
    <row r="130" spans="1:21" ht="31.5" x14ac:dyDescent="0.25">
      <c r="A130" s="198" t="s">
        <v>401</v>
      </c>
      <c r="B130" s="199" t="s">
        <v>44</v>
      </c>
      <c r="C130" s="200"/>
      <c r="D130" s="200"/>
      <c r="E130" s="200"/>
      <c r="F130" s="200"/>
      <c r="G130" s="200"/>
      <c r="H130" s="200"/>
      <c r="I130" s="201">
        <v>711</v>
      </c>
      <c r="J130" s="202"/>
      <c r="K130" s="202"/>
      <c r="L130" s="202"/>
      <c r="M130" s="202"/>
      <c r="N130" s="202"/>
      <c r="O130" s="202"/>
      <c r="P130" s="203"/>
      <c r="Q130" s="203"/>
      <c r="R130" s="203"/>
      <c r="S130" s="203"/>
      <c r="T130" s="203"/>
      <c r="U130" s="203"/>
    </row>
    <row r="131" spans="1:21" ht="31.5" x14ac:dyDescent="0.25">
      <c r="A131" s="198" t="s">
        <v>402</v>
      </c>
      <c r="B131" s="199" t="s">
        <v>44</v>
      </c>
      <c r="C131" s="200"/>
      <c r="D131" s="200"/>
      <c r="E131" s="200"/>
      <c r="F131" s="200"/>
      <c r="G131" s="200"/>
      <c r="H131" s="200"/>
      <c r="I131" s="201">
        <v>193.92</v>
      </c>
      <c r="J131" s="202"/>
      <c r="K131" s="202"/>
      <c r="L131" s="202"/>
      <c r="M131" s="202"/>
      <c r="N131" s="202"/>
      <c r="O131" s="202"/>
      <c r="P131" s="203"/>
      <c r="Q131" s="203"/>
      <c r="R131" s="203"/>
      <c r="S131" s="203"/>
      <c r="T131" s="203"/>
      <c r="U131" s="203"/>
    </row>
    <row r="132" spans="1:21" ht="31.5" x14ac:dyDescent="0.25">
      <c r="A132" s="198" t="s">
        <v>403</v>
      </c>
      <c r="B132" s="199" t="s">
        <v>44</v>
      </c>
      <c r="C132" s="200"/>
      <c r="D132" s="200"/>
      <c r="E132" s="200"/>
      <c r="F132" s="200"/>
      <c r="G132" s="200"/>
      <c r="H132" s="200"/>
      <c r="I132" s="201">
        <v>388</v>
      </c>
      <c r="J132" s="202"/>
      <c r="K132" s="202"/>
      <c r="L132" s="202"/>
      <c r="M132" s="202"/>
      <c r="N132" s="202"/>
      <c r="O132" s="202"/>
      <c r="P132" s="203"/>
      <c r="Q132" s="203"/>
      <c r="R132" s="203"/>
      <c r="S132" s="203"/>
      <c r="T132" s="203"/>
      <c r="U132" s="203"/>
    </row>
    <row r="133" spans="1:21" ht="105" customHeight="1" x14ac:dyDescent="0.25">
      <c r="A133" s="198" t="s">
        <v>404</v>
      </c>
      <c r="B133" s="199" t="s">
        <v>44</v>
      </c>
      <c r="C133" s="200"/>
      <c r="D133" s="200"/>
      <c r="E133" s="200"/>
      <c r="F133" s="200"/>
      <c r="G133" s="200"/>
      <c r="H133" s="200"/>
      <c r="I133" s="201">
        <v>63.16</v>
      </c>
      <c r="J133" s="202"/>
      <c r="K133" s="202"/>
      <c r="L133" s="202"/>
      <c r="M133" s="202"/>
      <c r="N133" s="202"/>
      <c r="O133" s="202"/>
      <c r="P133" s="203"/>
      <c r="Q133" s="203"/>
      <c r="R133" s="203"/>
      <c r="S133" s="203"/>
      <c r="T133" s="203"/>
      <c r="U133" s="203"/>
    </row>
    <row r="134" spans="1:21" ht="128.25" customHeight="1" x14ac:dyDescent="0.25">
      <c r="A134" s="198" t="s">
        <v>405</v>
      </c>
      <c r="B134" s="199" t="s">
        <v>44</v>
      </c>
      <c r="C134" s="200"/>
      <c r="D134" s="200"/>
      <c r="E134" s="200"/>
      <c r="F134" s="200"/>
      <c r="G134" s="200"/>
      <c r="H134" s="200"/>
      <c r="I134" s="201">
        <v>166.57</v>
      </c>
      <c r="J134" s="202"/>
      <c r="K134" s="202"/>
      <c r="L134" s="202"/>
      <c r="M134" s="202"/>
      <c r="N134" s="202"/>
      <c r="O134" s="202"/>
      <c r="P134" s="203"/>
      <c r="Q134" s="203"/>
      <c r="R134" s="203"/>
      <c r="S134" s="203"/>
      <c r="T134" s="203"/>
      <c r="U134" s="203"/>
    </row>
    <row r="135" spans="1:21" ht="15.75" x14ac:dyDescent="0.25">
      <c r="A135" s="198" t="s">
        <v>406</v>
      </c>
      <c r="B135" s="199" t="s">
        <v>45</v>
      </c>
      <c r="C135" s="200"/>
      <c r="D135" s="200"/>
      <c r="E135" s="200"/>
      <c r="F135" s="200"/>
      <c r="G135" s="200"/>
      <c r="H135" s="200"/>
      <c r="I135" s="201">
        <v>17</v>
      </c>
      <c r="J135" s="202"/>
      <c r="K135" s="202"/>
      <c r="L135" s="202"/>
      <c r="M135" s="202"/>
      <c r="N135" s="202"/>
      <c r="O135" s="202"/>
      <c r="P135" s="203"/>
      <c r="Q135" s="203"/>
      <c r="R135" s="203"/>
      <c r="S135" s="203"/>
      <c r="T135" s="203"/>
      <c r="U135" s="203"/>
    </row>
    <row r="136" spans="1:21" ht="15.75" x14ac:dyDescent="0.25">
      <c r="A136" s="204" t="s">
        <v>407</v>
      </c>
      <c r="B136" s="227"/>
      <c r="C136" s="200"/>
      <c r="D136" s="200"/>
      <c r="E136" s="200"/>
      <c r="F136" s="200"/>
      <c r="G136" s="200"/>
      <c r="H136" s="200"/>
      <c r="I136" s="227"/>
      <c r="J136" s="202"/>
      <c r="K136" s="202"/>
      <c r="L136" s="202"/>
      <c r="M136" s="202"/>
      <c r="N136" s="202"/>
      <c r="O136" s="202"/>
      <c r="P136" s="203"/>
      <c r="Q136" s="203"/>
      <c r="R136" s="203"/>
      <c r="S136" s="203"/>
      <c r="T136" s="203"/>
      <c r="U136" s="203"/>
    </row>
    <row r="137" spans="1:21" ht="82.5" customHeight="1" x14ac:dyDescent="0.25">
      <c r="A137" s="198" t="s">
        <v>408</v>
      </c>
      <c r="B137" s="199" t="s">
        <v>45</v>
      </c>
      <c r="C137" s="200"/>
      <c r="D137" s="200"/>
      <c r="E137" s="200"/>
      <c r="F137" s="200"/>
      <c r="G137" s="200"/>
      <c r="H137" s="200"/>
      <c r="I137" s="201">
        <v>89.05</v>
      </c>
      <c r="J137" s="202"/>
      <c r="K137" s="202"/>
      <c r="L137" s="202"/>
      <c r="M137" s="202"/>
      <c r="N137" s="202"/>
      <c r="O137" s="202"/>
      <c r="P137" s="203"/>
      <c r="Q137" s="203"/>
      <c r="R137" s="203"/>
      <c r="S137" s="203"/>
      <c r="T137" s="203"/>
      <c r="U137" s="203"/>
    </row>
    <row r="138" spans="1:21" ht="31.5" x14ac:dyDescent="0.25">
      <c r="A138" s="198" t="s">
        <v>409</v>
      </c>
      <c r="B138" s="199" t="s">
        <v>45</v>
      </c>
      <c r="C138" s="200"/>
      <c r="D138" s="200"/>
      <c r="E138" s="200"/>
      <c r="F138" s="200"/>
      <c r="G138" s="200"/>
      <c r="H138" s="200"/>
      <c r="I138" s="201">
        <v>722.03</v>
      </c>
      <c r="J138" s="202"/>
      <c r="K138" s="202"/>
      <c r="L138" s="202"/>
      <c r="M138" s="202"/>
      <c r="N138" s="202"/>
      <c r="O138" s="202"/>
      <c r="P138" s="203"/>
      <c r="Q138" s="203"/>
      <c r="R138" s="203"/>
      <c r="S138" s="203"/>
      <c r="T138" s="203"/>
      <c r="U138" s="203"/>
    </row>
    <row r="139" spans="1:21" ht="15.75" x14ac:dyDescent="0.25">
      <c r="A139" s="198" t="s">
        <v>410</v>
      </c>
      <c r="B139" s="205" t="s">
        <v>45</v>
      </c>
      <c r="C139" s="200"/>
      <c r="D139" s="200"/>
      <c r="E139" s="200"/>
      <c r="F139" s="200"/>
      <c r="G139" s="200"/>
      <c r="H139" s="200"/>
      <c r="I139" s="201">
        <v>89.29</v>
      </c>
      <c r="J139" s="202"/>
      <c r="K139" s="202"/>
      <c r="L139" s="202"/>
      <c r="M139" s="202"/>
      <c r="N139" s="202"/>
      <c r="O139" s="202"/>
      <c r="P139" s="203"/>
      <c r="Q139" s="203"/>
      <c r="R139" s="203"/>
      <c r="S139" s="203"/>
      <c r="T139" s="203"/>
      <c r="U139" s="203"/>
    </row>
    <row r="140" spans="1:21" ht="15.75" x14ac:dyDescent="0.25">
      <c r="A140" s="198" t="s">
        <v>411</v>
      </c>
      <c r="B140" s="199" t="s">
        <v>45</v>
      </c>
      <c r="C140" s="200"/>
      <c r="D140" s="200"/>
      <c r="E140" s="200"/>
      <c r="F140" s="200"/>
      <c r="G140" s="200"/>
      <c r="H140" s="200"/>
      <c r="I140" s="201">
        <v>141.4</v>
      </c>
      <c r="J140" s="202"/>
      <c r="K140" s="202"/>
      <c r="L140" s="202"/>
      <c r="M140" s="202"/>
      <c r="N140" s="202"/>
      <c r="O140" s="202"/>
      <c r="P140" s="203"/>
      <c r="Q140" s="203"/>
      <c r="R140" s="203"/>
      <c r="S140" s="203"/>
      <c r="T140" s="203"/>
      <c r="U140" s="203"/>
    </row>
    <row r="141" spans="1:21" ht="31.5" x14ac:dyDescent="0.25">
      <c r="A141" s="204" t="s">
        <v>412</v>
      </c>
      <c r="B141" s="227"/>
      <c r="C141" s="200"/>
      <c r="D141" s="200"/>
      <c r="E141" s="200"/>
      <c r="F141" s="200"/>
      <c r="G141" s="200"/>
      <c r="H141" s="200"/>
      <c r="I141" s="227"/>
      <c r="J141" s="202"/>
      <c r="K141" s="202"/>
      <c r="L141" s="202"/>
      <c r="M141" s="202"/>
      <c r="N141" s="202"/>
      <c r="O141" s="202"/>
      <c r="P141" s="203"/>
      <c r="Q141" s="203"/>
      <c r="R141" s="203"/>
      <c r="S141" s="203"/>
      <c r="T141" s="203"/>
      <c r="U141" s="203"/>
    </row>
    <row r="142" spans="1:21" ht="15.75" x14ac:dyDescent="0.25">
      <c r="A142" s="198" t="s">
        <v>413</v>
      </c>
      <c r="B142" s="199" t="s">
        <v>41</v>
      </c>
      <c r="C142" s="200"/>
      <c r="D142" s="200"/>
      <c r="E142" s="200"/>
      <c r="F142" s="200"/>
      <c r="G142" s="200"/>
      <c r="H142" s="200"/>
      <c r="I142" s="201">
        <v>5814.27</v>
      </c>
      <c r="J142" s="202"/>
      <c r="K142" s="202"/>
      <c r="L142" s="202"/>
      <c r="M142" s="202"/>
      <c r="N142" s="202"/>
      <c r="O142" s="202"/>
      <c r="P142" s="203"/>
      <c r="Q142" s="203"/>
      <c r="R142" s="203"/>
      <c r="S142" s="203"/>
      <c r="T142" s="203"/>
      <c r="U142" s="203"/>
    </row>
    <row r="143" spans="1:21" ht="15.75" x14ac:dyDescent="0.25">
      <c r="A143" s="198" t="s">
        <v>414</v>
      </c>
      <c r="B143" s="199" t="s">
        <v>41</v>
      </c>
      <c r="C143" s="200"/>
      <c r="D143" s="200"/>
      <c r="E143" s="200"/>
      <c r="F143" s="200"/>
      <c r="G143" s="200"/>
      <c r="H143" s="200"/>
      <c r="I143" s="201">
        <v>5814.27</v>
      </c>
      <c r="J143" s="202"/>
      <c r="K143" s="202"/>
      <c r="L143" s="202"/>
      <c r="M143" s="202"/>
      <c r="N143" s="202"/>
      <c r="O143" s="202"/>
      <c r="P143" s="203"/>
      <c r="Q143" s="203"/>
      <c r="R143" s="203"/>
      <c r="S143" s="203"/>
      <c r="T143" s="203"/>
      <c r="U143" s="203"/>
    </row>
    <row r="144" spans="1:21" ht="15.75" x14ac:dyDescent="0.25">
      <c r="A144" s="198" t="s">
        <v>415</v>
      </c>
      <c r="B144" s="199" t="s">
        <v>44</v>
      </c>
      <c r="C144" s="200"/>
      <c r="D144" s="200"/>
      <c r="E144" s="200"/>
      <c r="F144" s="200"/>
      <c r="G144" s="200"/>
      <c r="H144" s="200"/>
      <c r="I144" s="201">
        <v>369.83</v>
      </c>
      <c r="J144" s="202"/>
      <c r="K144" s="202"/>
      <c r="L144" s="202"/>
      <c r="M144" s="202"/>
      <c r="N144" s="202"/>
      <c r="O144" s="202"/>
      <c r="P144" s="203"/>
      <c r="Q144" s="203"/>
      <c r="R144" s="203"/>
      <c r="S144" s="203"/>
      <c r="T144" s="203"/>
      <c r="U144" s="203"/>
    </row>
    <row r="145" spans="1:21" ht="31.5" x14ac:dyDescent="0.25">
      <c r="A145" s="198" t="s">
        <v>416</v>
      </c>
      <c r="B145" s="199" t="s">
        <v>41</v>
      </c>
      <c r="C145" s="200"/>
      <c r="D145" s="200"/>
      <c r="E145" s="200"/>
      <c r="F145" s="200"/>
      <c r="G145" s="200"/>
      <c r="H145" s="200"/>
      <c r="I145" s="201">
        <v>14322.75</v>
      </c>
      <c r="J145" s="202"/>
      <c r="K145" s="202"/>
      <c r="L145" s="202"/>
      <c r="M145" s="202"/>
      <c r="N145" s="202"/>
      <c r="O145" s="202"/>
      <c r="P145" s="203"/>
      <c r="Q145" s="203"/>
      <c r="R145" s="203"/>
      <c r="S145" s="203"/>
      <c r="T145" s="203"/>
      <c r="U145" s="203"/>
    </row>
    <row r="146" spans="1:21" ht="15.75" x14ac:dyDescent="0.25">
      <c r="A146" s="198" t="s">
        <v>417</v>
      </c>
      <c r="B146" s="199" t="s">
        <v>41</v>
      </c>
      <c r="C146" s="200"/>
      <c r="D146" s="200"/>
      <c r="E146" s="200"/>
      <c r="F146" s="200"/>
      <c r="G146" s="200"/>
      <c r="H146" s="200"/>
      <c r="I146" s="201">
        <v>533.54999999999995</v>
      </c>
      <c r="J146" s="202"/>
      <c r="K146" s="202"/>
      <c r="L146" s="202"/>
      <c r="M146" s="202"/>
      <c r="N146" s="202"/>
      <c r="O146" s="202"/>
      <c r="P146" s="203"/>
      <c r="Q146" s="203"/>
      <c r="R146" s="203"/>
      <c r="S146" s="203"/>
      <c r="T146" s="203"/>
      <c r="U146" s="203"/>
    </row>
    <row r="147" spans="1:21" ht="15.75" x14ac:dyDescent="0.25">
      <c r="A147" s="198" t="s">
        <v>418</v>
      </c>
      <c r="B147" s="199" t="s">
        <v>41</v>
      </c>
      <c r="C147" s="200"/>
      <c r="D147" s="200"/>
      <c r="E147" s="200"/>
      <c r="F147" s="200"/>
      <c r="G147" s="200"/>
      <c r="H147" s="200"/>
      <c r="I147" s="201">
        <v>7608.62</v>
      </c>
      <c r="J147" s="202"/>
      <c r="K147" s="202"/>
      <c r="L147" s="202"/>
      <c r="M147" s="202"/>
      <c r="N147" s="202"/>
      <c r="O147" s="202"/>
      <c r="P147" s="203"/>
      <c r="Q147" s="203"/>
      <c r="R147" s="203"/>
      <c r="S147" s="203"/>
      <c r="T147" s="203"/>
      <c r="U147" s="203"/>
    </row>
    <row r="148" spans="1:21" ht="15.75" x14ac:dyDescent="0.25">
      <c r="A148" s="198" t="s">
        <v>419</v>
      </c>
      <c r="B148" s="199" t="s">
        <v>47</v>
      </c>
      <c r="C148" s="200"/>
      <c r="D148" s="200"/>
      <c r="E148" s="200"/>
      <c r="F148" s="200"/>
      <c r="G148" s="200"/>
      <c r="H148" s="200"/>
      <c r="I148" s="201">
        <v>9.08</v>
      </c>
      <c r="J148" s="202"/>
      <c r="K148" s="202"/>
      <c r="L148" s="202"/>
      <c r="M148" s="202"/>
      <c r="N148" s="202"/>
      <c r="O148" s="202"/>
      <c r="P148" s="203"/>
      <c r="Q148" s="203"/>
      <c r="R148" s="203"/>
      <c r="S148" s="203"/>
      <c r="T148" s="203"/>
      <c r="U148" s="203"/>
    </row>
    <row r="149" spans="1:21" ht="31.5" x14ac:dyDescent="0.25">
      <c r="A149" s="198" t="s">
        <v>420</v>
      </c>
      <c r="B149" s="199" t="s">
        <v>47</v>
      </c>
      <c r="C149" s="200"/>
      <c r="D149" s="200"/>
      <c r="E149" s="200"/>
      <c r="F149" s="200"/>
      <c r="G149" s="200"/>
      <c r="H149" s="200"/>
      <c r="I149" s="201">
        <v>6.3</v>
      </c>
      <c r="J149" s="202"/>
      <c r="K149" s="202"/>
      <c r="L149" s="202"/>
      <c r="M149" s="202"/>
      <c r="N149" s="202"/>
      <c r="O149" s="202"/>
      <c r="P149" s="203"/>
      <c r="Q149" s="203"/>
      <c r="R149" s="203"/>
      <c r="S149" s="203"/>
      <c r="T149" s="203"/>
      <c r="U149" s="203"/>
    </row>
    <row r="150" spans="1:21" ht="31.5" x14ac:dyDescent="0.25">
      <c r="A150" s="198" t="s">
        <v>421</v>
      </c>
      <c r="B150" s="199" t="s">
        <v>48</v>
      </c>
      <c r="C150" s="200"/>
      <c r="D150" s="200"/>
      <c r="E150" s="200"/>
      <c r="F150" s="200"/>
      <c r="G150" s="200"/>
      <c r="H150" s="200"/>
      <c r="I150" s="201">
        <v>18.78</v>
      </c>
      <c r="J150" s="202"/>
      <c r="K150" s="202"/>
      <c r="L150" s="202"/>
      <c r="M150" s="202"/>
      <c r="N150" s="202"/>
      <c r="O150" s="202"/>
      <c r="P150" s="203"/>
      <c r="Q150" s="203"/>
      <c r="R150" s="203"/>
      <c r="S150" s="203"/>
      <c r="T150" s="203"/>
      <c r="U150" s="203"/>
    </row>
    <row r="151" spans="1:21" ht="15.75" x14ac:dyDescent="0.25">
      <c r="A151" s="198" t="s">
        <v>422</v>
      </c>
      <c r="B151" s="199" t="s">
        <v>48</v>
      </c>
      <c r="C151" s="200"/>
      <c r="D151" s="200"/>
      <c r="E151" s="200"/>
      <c r="F151" s="200"/>
      <c r="G151" s="200"/>
      <c r="H151" s="200"/>
      <c r="I151" s="201">
        <v>5382.35</v>
      </c>
      <c r="J151" s="202"/>
      <c r="K151" s="202"/>
      <c r="L151" s="202"/>
      <c r="M151" s="202"/>
      <c r="N151" s="202"/>
      <c r="O151" s="202"/>
      <c r="P151" s="203"/>
      <c r="Q151" s="203"/>
      <c r="R151" s="203"/>
      <c r="S151" s="203"/>
      <c r="T151" s="203"/>
      <c r="U151" s="203"/>
    </row>
    <row r="152" spans="1:21" ht="15.75" x14ac:dyDescent="0.25">
      <c r="A152" s="198" t="s">
        <v>423</v>
      </c>
      <c r="B152" s="199" t="s">
        <v>48</v>
      </c>
      <c r="C152" s="200"/>
      <c r="D152" s="200"/>
      <c r="E152" s="200"/>
      <c r="F152" s="200"/>
      <c r="G152" s="200"/>
      <c r="H152" s="200"/>
      <c r="I152" s="201">
        <v>4506.32</v>
      </c>
      <c r="J152" s="202"/>
      <c r="K152" s="202"/>
      <c r="L152" s="202"/>
      <c r="M152" s="202"/>
      <c r="N152" s="202"/>
      <c r="O152" s="202"/>
      <c r="P152" s="203"/>
      <c r="Q152" s="203"/>
      <c r="R152" s="203"/>
      <c r="S152" s="203"/>
      <c r="T152" s="203"/>
      <c r="U152" s="203"/>
    </row>
    <row r="153" spans="1:21" ht="31.5" x14ac:dyDescent="0.25">
      <c r="A153" s="198" t="s">
        <v>424</v>
      </c>
      <c r="B153" s="199" t="s">
        <v>48</v>
      </c>
      <c r="C153" s="200"/>
      <c r="D153" s="200"/>
      <c r="E153" s="200"/>
      <c r="F153" s="200"/>
      <c r="G153" s="200"/>
      <c r="H153" s="200"/>
      <c r="I153" s="201">
        <v>13399.45</v>
      </c>
      <c r="J153" s="202"/>
      <c r="K153" s="202"/>
      <c r="L153" s="202"/>
      <c r="M153" s="202"/>
      <c r="N153" s="202"/>
      <c r="O153" s="202"/>
      <c r="P153" s="203"/>
      <c r="Q153" s="203"/>
      <c r="R153" s="203"/>
      <c r="S153" s="203"/>
      <c r="T153" s="203"/>
      <c r="U153" s="203"/>
    </row>
    <row r="154" spans="1:21" ht="31.5" x14ac:dyDescent="0.25">
      <c r="A154" s="198" t="s">
        <v>425</v>
      </c>
      <c r="B154" s="205" t="s">
        <v>48</v>
      </c>
      <c r="C154" s="200"/>
      <c r="D154" s="200"/>
      <c r="E154" s="200"/>
      <c r="F154" s="200"/>
      <c r="G154" s="200"/>
      <c r="H154" s="200"/>
      <c r="I154" s="201">
        <v>6826.37</v>
      </c>
      <c r="J154" s="202"/>
      <c r="K154" s="202"/>
      <c r="L154" s="202"/>
      <c r="M154" s="202"/>
      <c r="N154" s="202"/>
      <c r="O154" s="202"/>
      <c r="P154" s="203"/>
      <c r="Q154" s="203"/>
      <c r="R154" s="203"/>
      <c r="S154" s="203"/>
      <c r="T154" s="203"/>
      <c r="U154" s="203"/>
    </row>
    <row r="155" spans="1:21" ht="15.75" x14ac:dyDescent="0.25">
      <c r="A155" s="198" t="s">
        <v>426</v>
      </c>
      <c r="B155" s="205" t="s">
        <v>569</v>
      </c>
      <c r="C155" s="200"/>
      <c r="D155" s="200"/>
      <c r="E155" s="200"/>
      <c r="F155" s="200"/>
      <c r="G155" s="200"/>
      <c r="H155" s="200"/>
      <c r="I155" s="201">
        <v>950.33</v>
      </c>
      <c r="J155" s="202"/>
      <c r="K155" s="202"/>
      <c r="L155" s="202"/>
      <c r="M155" s="202"/>
      <c r="N155" s="202"/>
      <c r="O155" s="202"/>
      <c r="P155" s="203"/>
      <c r="Q155" s="203"/>
      <c r="R155" s="203"/>
      <c r="S155" s="203"/>
      <c r="T155" s="203"/>
      <c r="U155" s="203"/>
    </row>
    <row r="156" spans="1:21" ht="31.5" x14ac:dyDescent="0.25">
      <c r="A156" s="198" t="s">
        <v>427</v>
      </c>
      <c r="B156" s="199" t="s">
        <v>44</v>
      </c>
      <c r="C156" s="200"/>
      <c r="D156" s="200"/>
      <c r="E156" s="200"/>
      <c r="F156" s="200"/>
      <c r="G156" s="200"/>
      <c r="H156" s="200"/>
      <c r="I156" s="201">
        <v>383.88</v>
      </c>
      <c r="J156" s="202"/>
      <c r="K156" s="202"/>
      <c r="L156" s="202"/>
      <c r="M156" s="202"/>
      <c r="N156" s="202"/>
      <c r="O156" s="202"/>
      <c r="P156" s="203"/>
      <c r="Q156" s="203"/>
      <c r="R156" s="203"/>
      <c r="S156" s="203"/>
      <c r="T156" s="203"/>
      <c r="U156" s="203"/>
    </row>
    <row r="157" spans="1:21" ht="15.75" x14ac:dyDescent="0.25">
      <c r="A157" s="198" t="s">
        <v>428</v>
      </c>
      <c r="B157" s="199" t="s">
        <v>41</v>
      </c>
      <c r="C157" s="200"/>
      <c r="D157" s="200"/>
      <c r="E157" s="200"/>
      <c r="F157" s="200"/>
      <c r="G157" s="200"/>
      <c r="H157" s="200"/>
      <c r="I157" s="201">
        <v>3250.53</v>
      </c>
      <c r="J157" s="202"/>
      <c r="K157" s="202"/>
      <c r="L157" s="202"/>
      <c r="M157" s="202"/>
      <c r="N157" s="202"/>
      <c r="O157" s="202"/>
      <c r="P157" s="203"/>
      <c r="Q157" s="203"/>
      <c r="R157" s="203"/>
      <c r="S157" s="203"/>
      <c r="T157" s="203"/>
      <c r="U157" s="203"/>
    </row>
    <row r="158" spans="1:21" ht="15.75" x14ac:dyDescent="0.25">
      <c r="A158" s="198" t="s">
        <v>429</v>
      </c>
      <c r="B158" s="199" t="s">
        <v>570</v>
      </c>
      <c r="C158" s="200"/>
      <c r="D158" s="200"/>
      <c r="E158" s="200"/>
      <c r="F158" s="200"/>
      <c r="G158" s="200"/>
      <c r="H158" s="200"/>
      <c r="I158" s="201">
        <v>3.2</v>
      </c>
      <c r="J158" s="202"/>
      <c r="K158" s="202"/>
      <c r="L158" s="202"/>
      <c r="M158" s="202"/>
      <c r="N158" s="202"/>
      <c r="O158" s="202"/>
      <c r="P158" s="203"/>
      <c r="Q158" s="203"/>
      <c r="R158" s="203"/>
      <c r="S158" s="203"/>
      <c r="T158" s="203"/>
      <c r="U158" s="203"/>
    </row>
    <row r="159" spans="1:21" ht="15.75" x14ac:dyDescent="0.25">
      <c r="A159" s="204" t="s">
        <v>430</v>
      </c>
      <c r="B159" s="227"/>
      <c r="C159" s="200"/>
      <c r="D159" s="200"/>
      <c r="E159" s="200"/>
      <c r="F159" s="200"/>
      <c r="G159" s="200"/>
      <c r="H159" s="200"/>
      <c r="I159" s="227"/>
      <c r="J159" s="202"/>
      <c r="K159" s="202"/>
      <c r="L159" s="202"/>
      <c r="M159" s="202"/>
      <c r="N159" s="202"/>
      <c r="O159" s="202"/>
      <c r="P159" s="203"/>
      <c r="Q159" s="203"/>
      <c r="R159" s="203"/>
      <c r="S159" s="203"/>
      <c r="T159" s="203"/>
      <c r="U159" s="203"/>
    </row>
    <row r="160" spans="1:21" ht="57.75" customHeight="1" x14ac:dyDescent="0.25">
      <c r="A160" s="198" t="s">
        <v>431</v>
      </c>
      <c r="B160" s="228" t="s">
        <v>570</v>
      </c>
      <c r="C160" s="229"/>
      <c r="D160" s="229"/>
      <c r="E160" s="229"/>
      <c r="F160" s="229"/>
      <c r="G160" s="229"/>
      <c r="H160" s="229"/>
      <c r="I160" s="201">
        <v>19.66</v>
      </c>
      <c r="J160" s="202"/>
      <c r="K160" s="202"/>
      <c r="L160" s="202"/>
      <c r="M160" s="202"/>
      <c r="N160" s="202"/>
      <c r="O160" s="202"/>
      <c r="P160" s="203"/>
      <c r="Q160" s="203"/>
      <c r="R160" s="203"/>
      <c r="S160" s="203"/>
      <c r="T160" s="203"/>
      <c r="U160" s="203"/>
    </row>
    <row r="161" spans="1:21" ht="15.75" x14ac:dyDescent="0.25">
      <c r="A161" s="198" t="s">
        <v>432</v>
      </c>
      <c r="B161" s="199" t="s">
        <v>570</v>
      </c>
      <c r="C161" s="200"/>
      <c r="D161" s="200"/>
      <c r="E161" s="200"/>
      <c r="F161" s="200"/>
      <c r="G161" s="200"/>
      <c r="H161" s="200"/>
      <c r="I161" s="201">
        <v>15.99</v>
      </c>
      <c r="J161" s="202"/>
      <c r="K161" s="202"/>
      <c r="L161" s="202"/>
      <c r="M161" s="202"/>
      <c r="N161" s="202"/>
      <c r="O161" s="202"/>
      <c r="P161" s="203"/>
      <c r="Q161" s="203"/>
      <c r="R161" s="203"/>
      <c r="S161" s="203"/>
      <c r="T161" s="203"/>
      <c r="U161" s="203"/>
    </row>
    <row r="162" spans="1:21" ht="15.75" x14ac:dyDescent="0.25">
      <c r="A162" s="198" t="s">
        <v>433</v>
      </c>
      <c r="B162" s="199" t="s">
        <v>571</v>
      </c>
      <c r="C162" s="200"/>
      <c r="D162" s="200"/>
      <c r="E162" s="200"/>
      <c r="F162" s="200"/>
      <c r="G162" s="200"/>
      <c r="H162" s="200"/>
      <c r="I162" s="201">
        <v>822.55</v>
      </c>
      <c r="J162" s="202"/>
      <c r="K162" s="202"/>
      <c r="L162" s="202"/>
      <c r="M162" s="202"/>
      <c r="N162" s="202"/>
      <c r="O162" s="202"/>
      <c r="P162" s="203"/>
      <c r="Q162" s="203"/>
      <c r="R162" s="203"/>
      <c r="S162" s="203"/>
      <c r="T162" s="203"/>
      <c r="U162" s="203"/>
    </row>
    <row r="163" spans="1:21" ht="52.5" customHeight="1" x14ac:dyDescent="0.25">
      <c r="A163" s="204" t="s">
        <v>434</v>
      </c>
      <c r="B163" s="227"/>
      <c r="C163" s="200"/>
      <c r="D163" s="200"/>
      <c r="E163" s="200"/>
      <c r="F163" s="200"/>
      <c r="G163" s="200"/>
      <c r="H163" s="200"/>
      <c r="I163" s="227"/>
      <c r="J163" s="202"/>
      <c r="K163" s="202"/>
      <c r="L163" s="202"/>
      <c r="M163" s="202"/>
      <c r="N163" s="202"/>
      <c r="O163" s="202"/>
      <c r="P163" s="203"/>
      <c r="Q163" s="203"/>
      <c r="R163" s="203"/>
      <c r="S163" s="203"/>
      <c r="T163" s="203"/>
      <c r="U163" s="203"/>
    </row>
    <row r="164" spans="1:21" ht="15.75" x14ac:dyDescent="0.25">
      <c r="A164" s="198" t="s">
        <v>435</v>
      </c>
      <c r="B164" s="205" t="s">
        <v>49</v>
      </c>
      <c r="C164" s="200"/>
      <c r="D164" s="200"/>
      <c r="E164" s="200"/>
      <c r="F164" s="200"/>
      <c r="G164" s="200"/>
      <c r="H164" s="200"/>
      <c r="I164" s="201">
        <v>15973.3</v>
      </c>
      <c r="J164" s="202"/>
      <c r="K164" s="202"/>
      <c r="L164" s="202"/>
      <c r="M164" s="202"/>
      <c r="N164" s="202"/>
      <c r="O164" s="202"/>
      <c r="P164" s="203"/>
      <c r="Q164" s="203"/>
      <c r="R164" s="203"/>
      <c r="S164" s="203"/>
      <c r="T164" s="203"/>
      <c r="U164" s="203"/>
    </row>
    <row r="165" spans="1:21" ht="15.75" x14ac:dyDescent="0.25">
      <c r="A165" s="198" t="s">
        <v>436</v>
      </c>
      <c r="B165" s="199" t="s">
        <v>49</v>
      </c>
      <c r="C165" s="200"/>
      <c r="D165" s="200"/>
      <c r="E165" s="200"/>
      <c r="F165" s="200"/>
      <c r="G165" s="200"/>
      <c r="H165" s="200"/>
      <c r="I165" s="201">
        <v>16692.84</v>
      </c>
      <c r="J165" s="202"/>
      <c r="K165" s="202"/>
      <c r="L165" s="202"/>
      <c r="M165" s="202"/>
      <c r="N165" s="202"/>
      <c r="O165" s="202"/>
      <c r="P165" s="203"/>
      <c r="Q165" s="203"/>
      <c r="R165" s="203"/>
      <c r="S165" s="203"/>
      <c r="T165" s="203"/>
      <c r="U165" s="203"/>
    </row>
    <row r="166" spans="1:21" ht="15.75" x14ac:dyDescent="0.25">
      <c r="A166" s="198" t="s">
        <v>437</v>
      </c>
      <c r="B166" s="199" t="s">
        <v>49</v>
      </c>
      <c r="C166" s="200"/>
      <c r="D166" s="200"/>
      <c r="E166" s="200"/>
      <c r="F166" s="200"/>
      <c r="G166" s="200"/>
      <c r="H166" s="200"/>
      <c r="I166" s="201">
        <v>11300</v>
      </c>
      <c r="J166" s="202"/>
      <c r="K166" s="202"/>
      <c r="L166" s="202"/>
      <c r="M166" s="202"/>
      <c r="N166" s="202"/>
      <c r="O166" s="202"/>
      <c r="P166" s="203"/>
      <c r="Q166" s="203"/>
      <c r="R166" s="203"/>
      <c r="S166" s="203"/>
      <c r="T166" s="203"/>
      <c r="U166" s="203"/>
    </row>
    <row r="167" spans="1:21" ht="15.75" x14ac:dyDescent="0.25">
      <c r="A167" s="198" t="s">
        <v>438</v>
      </c>
      <c r="B167" s="205" t="s">
        <v>49</v>
      </c>
      <c r="C167" s="200"/>
      <c r="D167" s="200"/>
      <c r="E167" s="200"/>
      <c r="F167" s="200"/>
      <c r="G167" s="200"/>
      <c r="H167" s="200"/>
      <c r="I167" s="201">
        <v>14944.64</v>
      </c>
      <c r="J167" s="202"/>
      <c r="K167" s="202"/>
      <c r="L167" s="202"/>
      <c r="M167" s="202"/>
      <c r="N167" s="202"/>
      <c r="O167" s="202"/>
      <c r="P167" s="203"/>
      <c r="Q167" s="203"/>
      <c r="R167" s="203"/>
      <c r="S167" s="203"/>
      <c r="T167" s="203"/>
      <c r="U167" s="203"/>
    </row>
    <row r="168" spans="1:21" ht="30" customHeight="1" x14ac:dyDescent="0.25">
      <c r="A168" s="198" t="s">
        <v>439</v>
      </c>
      <c r="B168" s="205" t="s">
        <v>49</v>
      </c>
      <c r="C168" s="200"/>
      <c r="D168" s="200"/>
      <c r="E168" s="200"/>
      <c r="F168" s="200"/>
      <c r="G168" s="200"/>
      <c r="H168" s="200"/>
      <c r="I168" s="201">
        <v>19027</v>
      </c>
      <c r="J168" s="202"/>
      <c r="K168" s="202"/>
      <c r="L168" s="202"/>
      <c r="M168" s="202"/>
      <c r="N168" s="202"/>
      <c r="O168" s="202"/>
      <c r="P168" s="203"/>
      <c r="Q168" s="203"/>
      <c r="R168" s="203"/>
      <c r="S168" s="203"/>
      <c r="T168" s="203"/>
      <c r="U168" s="203"/>
    </row>
    <row r="169" spans="1:21" ht="15.75" x14ac:dyDescent="0.25">
      <c r="A169" s="198" t="s">
        <v>440</v>
      </c>
      <c r="B169" s="199" t="s">
        <v>49</v>
      </c>
      <c r="C169" s="200"/>
      <c r="D169" s="200"/>
      <c r="E169" s="200"/>
      <c r="F169" s="200"/>
      <c r="G169" s="200"/>
      <c r="H169" s="200"/>
      <c r="I169" s="201">
        <v>17224</v>
      </c>
      <c r="J169" s="202"/>
      <c r="K169" s="202"/>
      <c r="L169" s="202"/>
      <c r="M169" s="202"/>
      <c r="N169" s="202"/>
      <c r="O169" s="202"/>
      <c r="P169" s="203"/>
      <c r="Q169" s="203"/>
      <c r="R169" s="203"/>
      <c r="S169" s="203"/>
      <c r="T169" s="203"/>
      <c r="U169" s="203"/>
    </row>
    <row r="170" spans="1:21" ht="15.75" x14ac:dyDescent="0.25">
      <c r="A170" s="198" t="s">
        <v>441</v>
      </c>
      <c r="B170" s="205" t="s">
        <v>49</v>
      </c>
      <c r="C170" s="200"/>
      <c r="D170" s="200"/>
      <c r="E170" s="200"/>
      <c r="F170" s="200"/>
      <c r="G170" s="200"/>
      <c r="H170" s="200"/>
      <c r="I170" s="201">
        <v>12941.9</v>
      </c>
      <c r="J170" s="202"/>
      <c r="K170" s="202"/>
      <c r="L170" s="202"/>
      <c r="M170" s="202"/>
      <c r="N170" s="202"/>
      <c r="O170" s="202"/>
      <c r="P170" s="203"/>
      <c r="Q170" s="203"/>
      <c r="R170" s="203"/>
      <c r="S170" s="203"/>
      <c r="T170" s="203"/>
      <c r="U170" s="203"/>
    </row>
    <row r="171" spans="1:21" ht="15.75" x14ac:dyDescent="0.25">
      <c r="A171" s="198" t="s">
        <v>442</v>
      </c>
      <c r="B171" s="205" t="s">
        <v>49</v>
      </c>
      <c r="C171" s="200"/>
      <c r="D171" s="200"/>
      <c r="E171" s="200"/>
      <c r="F171" s="200"/>
      <c r="G171" s="200"/>
      <c r="H171" s="200"/>
      <c r="I171" s="201">
        <v>10674.37</v>
      </c>
      <c r="J171" s="202"/>
      <c r="K171" s="202"/>
      <c r="L171" s="202"/>
      <c r="M171" s="202"/>
      <c r="N171" s="202"/>
      <c r="O171" s="202"/>
      <c r="P171" s="203"/>
      <c r="Q171" s="203"/>
      <c r="R171" s="203"/>
      <c r="S171" s="203"/>
      <c r="T171" s="203"/>
      <c r="U171" s="203"/>
    </row>
    <row r="172" spans="1:21" ht="15.75" x14ac:dyDescent="0.25">
      <c r="A172" s="198" t="s">
        <v>443</v>
      </c>
      <c r="B172" s="205" t="s">
        <v>49</v>
      </c>
      <c r="C172" s="200"/>
      <c r="D172" s="200"/>
      <c r="E172" s="200"/>
      <c r="F172" s="200"/>
      <c r="G172" s="200"/>
      <c r="H172" s="200"/>
      <c r="I172" s="201">
        <v>7156.4</v>
      </c>
      <c r="J172" s="202"/>
      <c r="K172" s="202"/>
      <c r="L172" s="202"/>
      <c r="M172" s="202"/>
      <c r="N172" s="202"/>
      <c r="O172" s="202"/>
      <c r="P172" s="203"/>
      <c r="Q172" s="203"/>
      <c r="R172" s="203"/>
      <c r="S172" s="203"/>
      <c r="T172" s="203"/>
      <c r="U172" s="203"/>
    </row>
    <row r="173" spans="1:21" ht="15.75" x14ac:dyDescent="0.25">
      <c r="A173" s="198" t="s">
        <v>444</v>
      </c>
      <c r="B173" s="205" t="s">
        <v>49</v>
      </c>
      <c r="C173" s="200"/>
      <c r="D173" s="200"/>
      <c r="E173" s="200"/>
      <c r="F173" s="200"/>
      <c r="G173" s="200"/>
      <c r="H173" s="200"/>
      <c r="I173" s="201">
        <v>42828</v>
      </c>
      <c r="J173" s="202"/>
      <c r="K173" s="202"/>
      <c r="L173" s="202"/>
      <c r="M173" s="202"/>
      <c r="N173" s="202"/>
      <c r="O173" s="202"/>
      <c r="P173" s="203"/>
      <c r="Q173" s="203"/>
      <c r="R173" s="203"/>
      <c r="S173" s="203"/>
      <c r="T173" s="203"/>
      <c r="U173" s="203"/>
    </row>
    <row r="174" spans="1:21" ht="15.75" x14ac:dyDescent="0.25">
      <c r="A174" s="198" t="s">
        <v>445</v>
      </c>
      <c r="B174" s="205" t="s">
        <v>49</v>
      </c>
      <c r="C174" s="200"/>
      <c r="D174" s="200"/>
      <c r="E174" s="200"/>
      <c r="F174" s="200"/>
      <c r="G174" s="200"/>
      <c r="H174" s="200"/>
      <c r="I174" s="201">
        <v>42828</v>
      </c>
      <c r="J174" s="202"/>
      <c r="K174" s="202"/>
      <c r="L174" s="202"/>
      <c r="M174" s="202"/>
      <c r="N174" s="202"/>
      <c r="O174" s="202"/>
      <c r="P174" s="203"/>
      <c r="Q174" s="203"/>
      <c r="R174" s="203"/>
      <c r="S174" s="203"/>
      <c r="T174" s="203"/>
      <c r="U174" s="203"/>
    </row>
    <row r="175" spans="1:21" ht="15.75" x14ac:dyDescent="0.25">
      <c r="A175" s="198" t="s">
        <v>446</v>
      </c>
      <c r="B175" s="205" t="s">
        <v>49</v>
      </c>
      <c r="C175" s="200"/>
      <c r="D175" s="200"/>
      <c r="E175" s="200"/>
      <c r="F175" s="200"/>
      <c r="G175" s="200"/>
      <c r="H175" s="200"/>
      <c r="I175" s="201">
        <v>42828</v>
      </c>
      <c r="J175" s="202"/>
      <c r="K175" s="202"/>
      <c r="L175" s="202"/>
      <c r="M175" s="202"/>
      <c r="N175" s="202"/>
      <c r="O175" s="202"/>
      <c r="P175" s="203"/>
      <c r="Q175" s="203"/>
      <c r="R175" s="203"/>
      <c r="S175" s="203"/>
      <c r="T175" s="203"/>
      <c r="U175" s="203"/>
    </row>
    <row r="176" spans="1:21" ht="51" customHeight="1" x14ac:dyDescent="0.25">
      <c r="A176" s="198" t="s">
        <v>447</v>
      </c>
      <c r="B176" s="199" t="s">
        <v>49</v>
      </c>
      <c r="C176" s="200"/>
      <c r="D176" s="200"/>
      <c r="E176" s="200"/>
      <c r="F176" s="200"/>
      <c r="G176" s="200"/>
      <c r="H176" s="200"/>
      <c r="I176" s="201">
        <v>42828</v>
      </c>
      <c r="J176" s="202"/>
      <c r="K176" s="202"/>
      <c r="L176" s="202"/>
      <c r="M176" s="202"/>
      <c r="N176" s="202"/>
      <c r="O176" s="202"/>
      <c r="P176" s="203"/>
      <c r="Q176" s="203"/>
      <c r="R176" s="203"/>
      <c r="S176" s="203"/>
      <c r="T176" s="203"/>
      <c r="U176" s="203"/>
    </row>
    <row r="177" spans="1:21" ht="15.75" x14ac:dyDescent="0.25">
      <c r="A177" s="198" t="s">
        <v>448</v>
      </c>
      <c r="B177" s="199" t="s">
        <v>49</v>
      </c>
      <c r="C177" s="200"/>
      <c r="D177" s="200"/>
      <c r="E177" s="200"/>
      <c r="F177" s="200"/>
      <c r="G177" s="200"/>
      <c r="H177" s="200"/>
      <c r="I177" s="201">
        <v>42828</v>
      </c>
      <c r="J177" s="202"/>
      <c r="K177" s="202"/>
      <c r="L177" s="202"/>
      <c r="M177" s="202"/>
      <c r="N177" s="202"/>
      <c r="O177" s="202"/>
      <c r="P177" s="203"/>
      <c r="Q177" s="203"/>
      <c r="R177" s="203"/>
      <c r="S177" s="203"/>
      <c r="T177" s="203"/>
      <c r="U177" s="203"/>
    </row>
    <row r="178" spans="1:21" ht="34.5" customHeight="1" x14ac:dyDescent="0.25">
      <c r="A178" s="198" t="s">
        <v>449</v>
      </c>
      <c r="B178" s="199" t="s">
        <v>49</v>
      </c>
      <c r="C178" s="200"/>
      <c r="D178" s="200"/>
      <c r="E178" s="200"/>
      <c r="F178" s="200"/>
      <c r="G178" s="200"/>
      <c r="H178" s="200"/>
      <c r="I178" s="201">
        <v>42828</v>
      </c>
      <c r="J178" s="202"/>
      <c r="K178" s="202"/>
      <c r="L178" s="202"/>
      <c r="M178" s="202"/>
      <c r="N178" s="202"/>
      <c r="O178" s="202"/>
      <c r="P178" s="203"/>
      <c r="Q178" s="203"/>
      <c r="R178" s="203"/>
      <c r="S178" s="203"/>
      <c r="T178" s="203"/>
      <c r="U178" s="203"/>
    </row>
    <row r="179" spans="1:21" ht="15.75" x14ac:dyDescent="0.25">
      <c r="A179" s="198" t="s">
        <v>450</v>
      </c>
      <c r="B179" s="199" t="s">
        <v>49</v>
      </c>
      <c r="C179" s="200"/>
      <c r="D179" s="200"/>
      <c r="E179" s="200"/>
      <c r="F179" s="200"/>
      <c r="G179" s="200"/>
      <c r="H179" s="200"/>
      <c r="I179" s="201">
        <v>42828</v>
      </c>
      <c r="J179" s="202"/>
      <c r="K179" s="202"/>
      <c r="L179" s="202"/>
      <c r="M179" s="202"/>
      <c r="N179" s="202"/>
      <c r="O179" s="202"/>
      <c r="P179" s="203"/>
      <c r="Q179" s="203"/>
      <c r="R179" s="203"/>
      <c r="S179" s="203"/>
      <c r="T179" s="203"/>
      <c r="U179" s="203"/>
    </row>
    <row r="180" spans="1:21" ht="15.75" x14ac:dyDescent="0.25">
      <c r="A180" s="198" t="s">
        <v>451</v>
      </c>
      <c r="B180" s="205" t="s">
        <v>49</v>
      </c>
      <c r="C180" s="200"/>
      <c r="D180" s="200"/>
      <c r="E180" s="200"/>
      <c r="F180" s="200"/>
      <c r="G180" s="200"/>
      <c r="H180" s="200"/>
      <c r="I180" s="201">
        <v>9415</v>
      </c>
      <c r="J180" s="202"/>
      <c r="K180" s="202"/>
      <c r="L180" s="202"/>
      <c r="M180" s="202"/>
      <c r="N180" s="202"/>
      <c r="O180" s="202"/>
      <c r="P180" s="203"/>
      <c r="Q180" s="203"/>
      <c r="R180" s="203"/>
      <c r="S180" s="203"/>
      <c r="T180" s="203"/>
      <c r="U180" s="203"/>
    </row>
    <row r="181" spans="1:21" ht="39" customHeight="1" x14ac:dyDescent="0.25">
      <c r="A181" s="198" t="s">
        <v>452</v>
      </c>
      <c r="B181" s="199" t="s">
        <v>49</v>
      </c>
      <c r="C181" s="200"/>
      <c r="D181" s="200"/>
      <c r="E181" s="200"/>
      <c r="F181" s="200"/>
      <c r="G181" s="200"/>
      <c r="H181" s="200"/>
      <c r="I181" s="201">
        <v>12859.9</v>
      </c>
      <c r="J181" s="202"/>
      <c r="K181" s="202"/>
      <c r="L181" s="202"/>
      <c r="M181" s="202"/>
      <c r="N181" s="202"/>
      <c r="O181" s="202"/>
      <c r="P181" s="203"/>
      <c r="Q181" s="203"/>
      <c r="R181" s="203"/>
      <c r="S181" s="203"/>
      <c r="T181" s="203"/>
      <c r="U181" s="203"/>
    </row>
    <row r="182" spans="1:21" ht="15.75" x14ac:dyDescent="0.25">
      <c r="A182" s="198" t="s">
        <v>453</v>
      </c>
      <c r="B182" s="199" t="s">
        <v>39</v>
      </c>
      <c r="C182" s="200"/>
      <c r="D182" s="200"/>
      <c r="E182" s="200"/>
      <c r="F182" s="200"/>
      <c r="G182" s="200"/>
      <c r="H182" s="200"/>
      <c r="I182" s="201">
        <v>17202</v>
      </c>
      <c r="J182" s="202"/>
      <c r="K182" s="202"/>
      <c r="L182" s="202"/>
      <c r="M182" s="202"/>
      <c r="N182" s="202"/>
      <c r="O182" s="202"/>
      <c r="P182" s="203"/>
      <c r="Q182" s="203"/>
      <c r="R182" s="203"/>
      <c r="S182" s="203"/>
      <c r="T182" s="203"/>
      <c r="U182" s="203"/>
    </row>
    <row r="183" spans="1:21" ht="15.75" x14ac:dyDescent="0.25">
      <c r="A183" s="198" t="s">
        <v>454</v>
      </c>
      <c r="B183" s="199" t="s">
        <v>49</v>
      </c>
      <c r="C183" s="200"/>
      <c r="D183" s="200"/>
      <c r="E183" s="200"/>
      <c r="F183" s="200"/>
      <c r="G183" s="200"/>
      <c r="H183" s="200"/>
      <c r="I183" s="201">
        <v>9267</v>
      </c>
      <c r="J183" s="202"/>
      <c r="K183" s="202"/>
      <c r="L183" s="202"/>
      <c r="M183" s="202"/>
      <c r="N183" s="202"/>
      <c r="O183" s="202"/>
      <c r="P183" s="203"/>
      <c r="Q183" s="203"/>
      <c r="R183" s="203"/>
      <c r="S183" s="203"/>
      <c r="T183" s="203"/>
      <c r="U183" s="203"/>
    </row>
    <row r="184" spans="1:21" ht="15.75" x14ac:dyDescent="0.25">
      <c r="A184" s="204" t="s">
        <v>455</v>
      </c>
      <c r="B184" s="227"/>
      <c r="C184" s="200"/>
      <c r="D184" s="200"/>
      <c r="E184" s="200"/>
      <c r="F184" s="200"/>
      <c r="G184" s="200"/>
      <c r="H184" s="200"/>
      <c r="I184" s="227"/>
      <c r="J184" s="202"/>
      <c r="K184" s="202"/>
      <c r="L184" s="202"/>
      <c r="M184" s="202"/>
      <c r="N184" s="202"/>
      <c r="O184" s="202"/>
      <c r="P184" s="203"/>
      <c r="Q184" s="203"/>
      <c r="R184" s="203"/>
      <c r="S184" s="203"/>
      <c r="T184" s="203"/>
      <c r="U184" s="203"/>
    </row>
    <row r="185" spans="1:21" ht="15.75" x14ac:dyDescent="0.25">
      <c r="A185" s="198" t="s">
        <v>456</v>
      </c>
      <c r="B185" s="199" t="s">
        <v>41</v>
      </c>
      <c r="C185" s="200"/>
      <c r="D185" s="200"/>
      <c r="E185" s="200"/>
      <c r="F185" s="200"/>
      <c r="G185" s="200"/>
      <c r="H185" s="200"/>
      <c r="I185" s="201">
        <v>105.25</v>
      </c>
      <c r="J185" s="202"/>
      <c r="K185" s="202"/>
      <c r="L185" s="202"/>
      <c r="M185" s="202"/>
      <c r="N185" s="202"/>
      <c r="O185" s="202"/>
      <c r="P185" s="203"/>
      <c r="Q185" s="203"/>
      <c r="R185" s="203"/>
      <c r="S185" s="203"/>
      <c r="T185" s="203"/>
      <c r="U185" s="203"/>
    </row>
    <row r="186" spans="1:21" ht="15.75" x14ac:dyDescent="0.25">
      <c r="A186" s="198" t="s">
        <v>457</v>
      </c>
      <c r="B186" s="199" t="s">
        <v>41</v>
      </c>
      <c r="C186" s="200"/>
      <c r="D186" s="200"/>
      <c r="E186" s="200"/>
      <c r="F186" s="200"/>
      <c r="G186" s="200"/>
      <c r="H186" s="200"/>
      <c r="I186" s="201">
        <v>3.73</v>
      </c>
      <c r="J186" s="202"/>
      <c r="K186" s="202"/>
      <c r="L186" s="202"/>
      <c r="M186" s="202"/>
      <c r="N186" s="202"/>
      <c r="O186" s="202"/>
      <c r="P186" s="203"/>
      <c r="Q186" s="203"/>
      <c r="R186" s="203"/>
      <c r="S186" s="203"/>
      <c r="T186" s="203"/>
      <c r="U186" s="203"/>
    </row>
    <row r="187" spans="1:21" ht="15.75" x14ac:dyDescent="0.25">
      <c r="A187" s="198" t="s">
        <v>458</v>
      </c>
      <c r="B187" s="199" t="s">
        <v>41</v>
      </c>
      <c r="C187" s="200"/>
      <c r="D187" s="200"/>
      <c r="E187" s="200"/>
      <c r="F187" s="200"/>
      <c r="G187" s="200"/>
      <c r="H187" s="200"/>
      <c r="I187" s="201">
        <v>18.13</v>
      </c>
      <c r="J187" s="202"/>
      <c r="K187" s="202"/>
      <c r="L187" s="202"/>
      <c r="M187" s="202"/>
      <c r="N187" s="202"/>
      <c r="O187" s="202"/>
      <c r="P187" s="203"/>
      <c r="Q187" s="203"/>
      <c r="R187" s="203"/>
      <c r="S187" s="203"/>
      <c r="T187" s="203"/>
      <c r="U187" s="203"/>
    </row>
    <row r="188" spans="1:21" ht="15.75" x14ac:dyDescent="0.25">
      <c r="A188" s="198" t="s">
        <v>459</v>
      </c>
      <c r="B188" s="199" t="s">
        <v>570</v>
      </c>
      <c r="C188" s="200"/>
      <c r="D188" s="200"/>
      <c r="E188" s="200"/>
      <c r="F188" s="200"/>
      <c r="G188" s="200"/>
      <c r="H188" s="200"/>
      <c r="I188" s="201">
        <v>26.31</v>
      </c>
      <c r="J188" s="202"/>
      <c r="K188" s="202"/>
      <c r="L188" s="202"/>
      <c r="M188" s="202"/>
      <c r="N188" s="202"/>
      <c r="O188" s="202"/>
      <c r="P188" s="203"/>
      <c r="Q188" s="203"/>
      <c r="R188" s="203"/>
      <c r="S188" s="203"/>
      <c r="T188" s="203"/>
      <c r="U188" s="203"/>
    </row>
    <row r="189" spans="1:21" ht="15.75" x14ac:dyDescent="0.25">
      <c r="A189" s="198" t="s">
        <v>460</v>
      </c>
      <c r="B189" s="199" t="s">
        <v>42</v>
      </c>
      <c r="C189" s="200"/>
      <c r="D189" s="200"/>
      <c r="E189" s="200"/>
      <c r="F189" s="200"/>
      <c r="G189" s="200"/>
      <c r="H189" s="200"/>
      <c r="I189" s="201">
        <v>5.0599999999999996</v>
      </c>
      <c r="J189" s="202"/>
      <c r="K189" s="202"/>
      <c r="L189" s="202"/>
      <c r="M189" s="202"/>
      <c r="N189" s="202"/>
      <c r="O189" s="202"/>
      <c r="P189" s="203"/>
      <c r="Q189" s="203"/>
      <c r="R189" s="203"/>
      <c r="S189" s="203"/>
      <c r="T189" s="203"/>
      <c r="U189" s="203"/>
    </row>
    <row r="190" spans="1:21" ht="15.75" x14ac:dyDescent="0.25">
      <c r="A190" s="198" t="s">
        <v>461</v>
      </c>
      <c r="B190" s="199" t="s">
        <v>42</v>
      </c>
      <c r="C190" s="200"/>
      <c r="D190" s="200"/>
      <c r="E190" s="200"/>
      <c r="F190" s="200"/>
      <c r="G190" s="200"/>
      <c r="H190" s="200"/>
      <c r="I190" s="201">
        <v>21.78</v>
      </c>
      <c r="J190" s="202"/>
      <c r="K190" s="202"/>
      <c r="L190" s="202"/>
      <c r="M190" s="202"/>
      <c r="N190" s="202"/>
      <c r="O190" s="202"/>
      <c r="P190" s="203"/>
      <c r="Q190" s="203"/>
      <c r="R190" s="203"/>
      <c r="S190" s="203"/>
      <c r="T190" s="203"/>
      <c r="U190" s="203"/>
    </row>
    <row r="191" spans="1:21" ht="31.5" x14ac:dyDescent="0.25">
      <c r="A191" s="198" t="s">
        <v>462</v>
      </c>
      <c r="B191" s="199" t="s">
        <v>42</v>
      </c>
      <c r="C191" s="200"/>
      <c r="D191" s="200"/>
      <c r="E191" s="200"/>
      <c r="F191" s="200"/>
      <c r="G191" s="200"/>
      <c r="H191" s="200"/>
      <c r="I191" s="201">
        <v>78.599999999999994</v>
      </c>
      <c r="J191" s="202"/>
      <c r="K191" s="202"/>
      <c r="L191" s="202"/>
      <c r="M191" s="202"/>
      <c r="N191" s="202"/>
      <c r="O191" s="202"/>
      <c r="P191" s="203"/>
      <c r="Q191" s="203"/>
      <c r="R191" s="203"/>
      <c r="S191" s="203"/>
      <c r="T191" s="203"/>
      <c r="U191" s="203"/>
    </row>
    <row r="192" spans="1:21" ht="15.75" x14ac:dyDescent="0.25">
      <c r="A192" s="198" t="s">
        <v>463</v>
      </c>
      <c r="B192" s="199" t="s">
        <v>42</v>
      </c>
      <c r="C192" s="200"/>
      <c r="D192" s="200"/>
      <c r="E192" s="200"/>
      <c r="F192" s="200"/>
      <c r="G192" s="200"/>
      <c r="H192" s="200"/>
      <c r="I192" s="201">
        <v>7.89</v>
      </c>
      <c r="J192" s="202"/>
      <c r="K192" s="202"/>
      <c r="L192" s="202"/>
      <c r="M192" s="202"/>
      <c r="N192" s="202"/>
      <c r="O192" s="202"/>
      <c r="P192" s="203"/>
      <c r="Q192" s="203"/>
      <c r="R192" s="203"/>
      <c r="S192" s="203"/>
      <c r="T192" s="203"/>
      <c r="U192" s="203"/>
    </row>
    <row r="193" spans="1:21" ht="15.75" x14ac:dyDescent="0.25">
      <c r="A193" s="198" t="s">
        <v>464</v>
      </c>
      <c r="B193" s="199" t="s">
        <v>42</v>
      </c>
      <c r="C193" s="200"/>
      <c r="D193" s="200"/>
      <c r="E193" s="200"/>
      <c r="F193" s="200"/>
      <c r="G193" s="200"/>
      <c r="H193" s="200"/>
      <c r="I193" s="201">
        <v>1043</v>
      </c>
      <c r="J193" s="202"/>
      <c r="K193" s="202"/>
      <c r="L193" s="202"/>
      <c r="M193" s="202"/>
      <c r="N193" s="202"/>
      <c r="O193" s="202"/>
      <c r="P193" s="203"/>
      <c r="Q193" s="203"/>
      <c r="R193" s="203"/>
      <c r="S193" s="203"/>
      <c r="T193" s="203"/>
      <c r="U193" s="203"/>
    </row>
    <row r="194" spans="1:21" ht="15.75" x14ac:dyDescent="0.25">
      <c r="A194" s="198" t="s">
        <v>465</v>
      </c>
      <c r="B194" s="199" t="s">
        <v>39</v>
      </c>
      <c r="C194" s="200"/>
      <c r="D194" s="200"/>
      <c r="E194" s="200"/>
      <c r="F194" s="200"/>
      <c r="G194" s="200"/>
      <c r="H194" s="200"/>
      <c r="I194" s="201">
        <v>8234.5</v>
      </c>
      <c r="J194" s="202"/>
      <c r="K194" s="202"/>
      <c r="L194" s="202"/>
      <c r="M194" s="202"/>
      <c r="N194" s="202"/>
      <c r="O194" s="202"/>
      <c r="P194" s="203"/>
      <c r="Q194" s="203"/>
      <c r="R194" s="203"/>
      <c r="S194" s="203"/>
      <c r="T194" s="203"/>
      <c r="U194" s="203"/>
    </row>
    <row r="195" spans="1:21" ht="15.75" x14ac:dyDescent="0.25">
      <c r="A195" s="198" t="s">
        <v>466</v>
      </c>
      <c r="B195" s="199" t="s">
        <v>42</v>
      </c>
      <c r="C195" s="200"/>
      <c r="D195" s="200"/>
      <c r="E195" s="200"/>
      <c r="F195" s="200"/>
      <c r="G195" s="200"/>
      <c r="H195" s="200"/>
      <c r="I195" s="201">
        <v>5.4</v>
      </c>
      <c r="J195" s="202"/>
      <c r="K195" s="202"/>
      <c r="L195" s="202"/>
      <c r="M195" s="202"/>
      <c r="N195" s="202"/>
      <c r="O195" s="202"/>
      <c r="P195" s="203"/>
      <c r="Q195" s="203"/>
      <c r="R195" s="203"/>
      <c r="S195" s="203"/>
      <c r="T195" s="203"/>
      <c r="U195" s="203"/>
    </row>
    <row r="196" spans="1:21" ht="15.75" x14ac:dyDescent="0.25">
      <c r="A196" s="198" t="s">
        <v>467</v>
      </c>
      <c r="B196" s="199" t="s">
        <v>42</v>
      </c>
      <c r="C196" s="200"/>
      <c r="D196" s="200"/>
      <c r="E196" s="200"/>
      <c r="F196" s="200"/>
      <c r="G196" s="200"/>
      <c r="H196" s="200"/>
      <c r="I196" s="201">
        <v>26.43</v>
      </c>
      <c r="J196" s="202"/>
      <c r="K196" s="202"/>
      <c r="L196" s="202"/>
      <c r="M196" s="202"/>
      <c r="N196" s="202"/>
      <c r="O196" s="202"/>
      <c r="P196" s="203"/>
      <c r="Q196" s="203"/>
      <c r="R196" s="203"/>
      <c r="S196" s="203"/>
      <c r="T196" s="203"/>
      <c r="U196" s="203"/>
    </row>
    <row r="197" spans="1:21" ht="15.75" x14ac:dyDescent="0.25">
      <c r="A197" s="198" t="s">
        <v>468</v>
      </c>
      <c r="B197" s="199" t="s">
        <v>42</v>
      </c>
      <c r="C197" s="200"/>
      <c r="D197" s="200"/>
      <c r="E197" s="200"/>
      <c r="F197" s="200"/>
      <c r="G197" s="200"/>
      <c r="H197" s="200"/>
      <c r="I197" s="201">
        <v>7.3</v>
      </c>
      <c r="J197" s="202"/>
      <c r="K197" s="202"/>
      <c r="L197" s="202"/>
      <c r="M197" s="202"/>
      <c r="N197" s="202"/>
      <c r="O197" s="202"/>
      <c r="P197" s="203"/>
      <c r="Q197" s="203"/>
      <c r="R197" s="203"/>
      <c r="S197" s="203"/>
      <c r="T197" s="203"/>
      <c r="U197" s="203"/>
    </row>
    <row r="198" spans="1:21" ht="15.75" x14ac:dyDescent="0.25">
      <c r="A198" s="198" t="s">
        <v>469</v>
      </c>
      <c r="B198" s="199" t="s">
        <v>42</v>
      </c>
      <c r="C198" s="200"/>
      <c r="D198" s="200"/>
      <c r="E198" s="200"/>
      <c r="F198" s="200"/>
      <c r="G198" s="200"/>
      <c r="H198" s="200"/>
      <c r="I198" s="201">
        <v>287.5</v>
      </c>
      <c r="J198" s="202"/>
      <c r="K198" s="202"/>
      <c r="L198" s="202"/>
      <c r="M198" s="202"/>
      <c r="N198" s="202"/>
      <c r="O198" s="202"/>
      <c r="P198" s="203"/>
      <c r="Q198" s="203"/>
      <c r="R198" s="203"/>
      <c r="S198" s="203"/>
      <c r="T198" s="203"/>
      <c r="U198" s="203"/>
    </row>
    <row r="199" spans="1:21" ht="15.75" x14ac:dyDescent="0.25">
      <c r="A199" s="198" t="s">
        <v>470</v>
      </c>
      <c r="B199" s="199" t="s">
        <v>42</v>
      </c>
      <c r="C199" s="200"/>
      <c r="D199" s="200"/>
      <c r="E199" s="200"/>
      <c r="F199" s="200"/>
      <c r="G199" s="200"/>
      <c r="H199" s="200"/>
      <c r="I199" s="201">
        <v>20.34</v>
      </c>
      <c r="J199" s="202"/>
      <c r="K199" s="202"/>
      <c r="L199" s="202"/>
      <c r="M199" s="202"/>
      <c r="N199" s="202"/>
      <c r="O199" s="202"/>
      <c r="P199" s="203"/>
      <c r="Q199" s="203"/>
      <c r="R199" s="203"/>
      <c r="S199" s="203"/>
      <c r="T199" s="203"/>
      <c r="U199" s="203"/>
    </row>
    <row r="200" spans="1:21" ht="15.75" x14ac:dyDescent="0.25">
      <c r="A200" s="198" t="s">
        <v>471</v>
      </c>
      <c r="B200" s="199" t="s">
        <v>42</v>
      </c>
      <c r="C200" s="200"/>
      <c r="D200" s="200"/>
      <c r="E200" s="200"/>
      <c r="F200" s="200"/>
      <c r="G200" s="200"/>
      <c r="H200" s="200"/>
      <c r="I200" s="201">
        <v>26.81</v>
      </c>
      <c r="J200" s="202"/>
      <c r="K200" s="202"/>
      <c r="L200" s="202"/>
      <c r="M200" s="202"/>
      <c r="N200" s="202"/>
      <c r="O200" s="202"/>
      <c r="P200" s="203"/>
      <c r="Q200" s="203"/>
      <c r="R200" s="203"/>
      <c r="S200" s="203"/>
      <c r="T200" s="203"/>
      <c r="U200" s="203"/>
    </row>
    <row r="201" spans="1:21" ht="15.75" x14ac:dyDescent="0.25">
      <c r="A201" s="198" t="s">
        <v>472</v>
      </c>
      <c r="B201" s="199" t="s">
        <v>42</v>
      </c>
      <c r="C201" s="200"/>
      <c r="D201" s="200"/>
      <c r="E201" s="200"/>
      <c r="F201" s="200"/>
      <c r="G201" s="200"/>
      <c r="H201" s="200"/>
      <c r="I201" s="201">
        <v>27.37</v>
      </c>
      <c r="J201" s="202"/>
      <c r="K201" s="202"/>
      <c r="L201" s="202"/>
      <c r="M201" s="202"/>
      <c r="N201" s="202"/>
      <c r="O201" s="202"/>
      <c r="P201" s="203"/>
      <c r="Q201" s="203"/>
      <c r="R201" s="203"/>
      <c r="S201" s="203"/>
      <c r="T201" s="203"/>
      <c r="U201" s="203"/>
    </row>
    <row r="202" spans="1:21" ht="15.75" x14ac:dyDescent="0.25">
      <c r="A202" s="230" t="s">
        <v>473</v>
      </c>
      <c r="B202" s="199" t="s">
        <v>42</v>
      </c>
      <c r="C202" s="200"/>
      <c r="D202" s="200"/>
      <c r="E202" s="200"/>
      <c r="F202" s="200"/>
      <c r="G202" s="200"/>
      <c r="H202" s="200"/>
      <c r="I202" s="201">
        <v>14.4</v>
      </c>
      <c r="J202" s="202"/>
      <c r="K202" s="202"/>
      <c r="L202" s="202"/>
      <c r="M202" s="202"/>
      <c r="N202" s="202"/>
      <c r="O202" s="202"/>
      <c r="P202" s="203"/>
      <c r="Q202" s="203"/>
      <c r="R202" s="203"/>
      <c r="S202" s="203"/>
      <c r="T202" s="203"/>
      <c r="U202" s="203"/>
    </row>
    <row r="203" spans="1:21" ht="15.75" x14ac:dyDescent="0.25">
      <c r="A203" s="198" t="s">
        <v>474</v>
      </c>
      <c r="B203" s="206" t="s">
        <v>42</v>
      </c>
      <c r="C203" s="207"/>
      <c r="D203" s="207"/>
      <c r="E203" s="207"/>
      <c r="F203" s="207"/>
      <c r="G203" s="207"/>
      <c r="H203" s="207"/>
      <c r="I203" s="208">
        <v>2.74</v>
      </c>
      <c r="J203" s="209"/>
      <c r="K203" s="209"/>
      <c r="L203" s="209"/>
      <c r="M203" s="209"/>
      <c r="N203" s="209"/>
      <c r="O203" s="209"/>
      <c r="P203" s="194"/>
      <c r="Q203" s="194"/>
      <c r="R203" s="194"/>
      <c r="S203" s="194"/>
      <c r="T203" s="194"/>
      <c r="U203" s="194"/>
    </row>
    <row r="204" spans="1:21" ht="15.75" x14ac:dyDescent="0.25">
      <c r="A204" s="198" t="s">
        <v>475</v>
      </c>
      <c r="B204" s="231" t="s">
        <v>42</v>
      </c>
      <c r="C204" s="232"/>
      <c r="D204" s="232"/>
      <c r="E204" s="232"/>
      <c r="F204" s="232"/>
      <c r="G204" s="232"/>
      <c r="H204" s="232"/>
      <c r="I204" s="233">
        <v>33.5</v>
      </c>
      <c r="J204" s="234"/>
      <c r="K204" s="234"/>
      <c r="L204" s="234"/>
      <c r="M204" s="234"/>
      <c r="N204" s="234"/>
      <c r="O204" s="234"/>
      <c r="P204" s="227"/>
      <c r="Q204" s="227"/>
      <c r="R204" s="227"/>
      <c r="S204" s="227"/>
      <c r="T204" s="227"/>
      <c r="U204" s="227"/>
    </row>
    <row r="205" spans="1:21" ht="31.5" x14ac:dyDescent="0.25">
      <c r="A205" s="198" t="s">
        <v>476</v>
      </c>
      <c r="B205" s="231" t="s">
        <v>42</v>
      </c>
      <c r="C205" s="232"/>
      <c r="D205" s="232"/>
      <c r="E205" s="232"/>
      <c r="F205" s="232"/>
      <c r="G205" s="232"/>
      <c r="H205" s="232"/>
      <c r="I205" s="233">
        <v>351.75</v>
      </c>
      <c r="J205" s="234"/>
      <c r="K205" s="234"/>
      <c r="L205" s="234"/>
      <c r="M205" s="234"/>
      <c r="N205" s="234"/>
      <c r="O205" s="234"/>
      <c r="P205" s="227"/>
      <c r="Q205" s="227"/>
      <c r="R205" s="227"/>
      <c r="S205" s="227"/>
      <c r="T205" s="227"/>
      <c r="U205" s="227"/>
    </row>
    <row r="206" spans="1:21" ht="15.75" x14ac:dyDescent="0.25">
      <c r="A206" s="198" t="s">
        <v>477</v>
      </c>
      <c r="B206" s="231" t="s">
        <v>42</v>
      </c>
      <c r="C206" s="232"/>
      <c r="D206" s="232"/>
      <c r="E206" s="232"/>
      <c r="F206" s="232"/>
      <c r="G206" s="232"/>
      <c r="H206" s="232"/>
      <c r="I206" s="233">
        <v>70.2</v>
      </c>
      <c r="J206" s="234"/>
      <c r="K206" s="234"/>
      <c r="L206" s="234"/>
      <c r="M206" s="234"/>
      <c r="N206" s="234"/>
      <c r="O206" s="234"/>
      <c r="P206" s="227"/>
      <c r="Q206" s="227"/>
      <c r="R206" s="227"/>
      <c r="S206" s="227"/>
      <c r="T206" s="227"/>
      <c r="U206" s="227"/>
    </row>
    <row r="207" spans="1:21" ht="15.75" x14ac:dyDescent="0.25">
      <c r="A207" s="198" t="s">
        <v>478</v>
      </c>
      <c r="B207" s="231" t="s">
        <v>42</v>
      </c>
      <c r="C207" s="232"/>
      <c r="D207" s="232"/>
      <c r="E207" s="232"/>
      <c r="F207" s="232"/>
      <c r="G207" s="232"/>
      <c r="H207" s="232"/>
      <c r="I207" s="233">
        <v>61.71</v>
      </c>
      <c r="J207" s="234"/>
      <c r="K207" s="234"/>
      <c r="L207" s="234"/>
      <c r="M207" s="234"/>
      <c r="N207" s="234"/>
      <c r="O207" s="234"/>
      <c r="P207" s="227"/>
      <c r="Q207" s="227"/>
      <c r="R207" s="227"/>
      <c r="S207" s="227"/>
      <c r="T207" s="227"/>
      <c r="U207" s="227"/>
    </row>
    <row r="208" spans="1:21" ht="47.25" customHeight="1" x14ac:dyDescent="0.25">
      <c r="A208" s="198" t="s">
        <v>479</v>
      </c>
      <c r="B208" s="231" t="s">
        <v>42</v>
      </c>
      <c r="C208" s="232"/>
      <c r="D208" s="232"/>
      <c r="E208" s="232"/>
      <c r="F208" s="232"/>
      <c r="G208" s="232"/>
      <c r="H208" s="232"/>
      <c r="I208" s="233">
        <v>1100</v>
      </c>
      <c r="J208" s="234"/>
      <c r="K208" s="234"/>
      <c r="L208" s="234"/>
      <c r="M208" s="234"/>
      <c r="N208" s="234"/>
      <c r="O208" s="234"/>
      <c r="P208" s="227"/>
      <c r="Q208" s="227"/>
      <c r="R208" s="227"/>
      <c r="S208" s="227"/>
      <c r="T208" s="227"/>
      <c r="U208" s="227"/>
    </row>
    <row r="209" spans="1:21" ht="31.5" x14ac:dyDescent="0.25">
      <c r="A209" s="198" t="s">
        <v>480</v>
      </c>
      <c r="B209" s="231" t="s">
        <v>42</v>
      </c>
      <c r="C209" s="232"/>
      <c r="D209" s="232"/>
      <c r="E209" s="232"/>
      <c r="F209" s="232"/>
      <c r="G209" s="232"/>
      <c r="H209" s="232"/>
      <c r="I209" s="233">
        <v>40.69</v>
      </c>
      <c r="J209" s="234"/>
      <c r="K209" s="234"/>
      <c r="L209" s="234"/>
      <c r="M209" s="234"/>
      <c r="N209" s="234"/>
      <c r="O209" s="234"/>
      <c r="P209" s="227"/>
      <c r="Q209" s="227"/>
      <c r="R209" s="227"/>
      <c r="S209" s="227"/>
      <c r="T209" s="227"/>
      <c r="U209" s="227"/>
    </row>
    <row r="210" spans="1:21" ht="15.75" x14ac:dyDescent="0.25">
      <c r="A210" s="198" t="s">
        <v>481</v>
      </c>
      <c r="B210" s="231" t="s">
        <v>42</v>
      </c>
      <c r="C210" s="232"/>
      <c r="D210" s="232"/>
      <c r="E210" s="232"/>
      <c r="F210" s="232"/>
      <c r="G210" s="232"/>
      <c r="H210" s="232"/>
      <c r="I210" s="233">
        <v>31.76</v>
      </c>
      <c r="J210" s="234"/>
      <c r="K210" s="234"/>
      <c r="L210" s="234"/>
      <c r="M210" s="234"/>
      <c r="N210" s="234"/>
      <c r="O210" s="234"/>
      <c r="P210" s="227"/>
      <c r="Q210" s="227"/>
      <c r="R210" s="227"/>
      <c r="S210" s="227"/>
      <c r="T210" s="227"/>
      <c r="U210" s="227"/>
    </row>
    <row r="211" spans="1:21" ht="15.75" x14ac:dyDescent="0.25">
      <c r="A211" s="198" t="s">
        <v>482</v>
      </c>
      <c r="B211" s="231" t="s">
        <v>42</v>
      </c>
      <c r="C211" s="232"/>
      <c r="D211" s="232"/>
      <c r="E211" s="232"/>
      <c r="F211" s="232"/>
      <c r="G211" s="232"/>
      <c r="H211" s="232"/>
      <c r="I211" s="233">
        <v>7.09</v>
      </c>
      <c r="J211" s="234"/>
      <c r="K211" s="234"/>
      <c r="L211" s="234"/>
      <c r="M211" s="234"/>
      <c r="N211" s="234"/>
      <c r="O211" s="234"/>
      <c r="P211" s="227"/>
      <c r="Q211" s="227"/>
      <c r="R211" s="227"/>
      <c r="S211" s="227"/>
      <c r="T211" s="227"/>
      <c r="U211" s="227"/>
    </row>
    <row r="212" spans="1:21" ht="28.5" customHeight="1" x14ac:dyDescent="0.25">
      <c r="A212" s="235" t="s">
        <v>483</v>
      </c>
      <c r="B212" s="231" t="s">
        <v>42</v>
      </c>
      <c r="C212" s="232"/>
      <c r="D212" s="232"/>
      <c r="E212" s="232"/>
      <c r="F212" s="232"/>
      <c r="G212" s="232"/>
      <c r="H212" s="232"/>
      <c r="I212" s="233">
        <v>13.33</v>
      </c>
      <c r="J212" s="234"/>
      <c r="K212" s="234"/>
      <c r="L212" s="234"/>
      <c r="M212" s="234"/>
      <c r="N212" s="234"/>
      <c r="O212" s="234"/>
      <c r="P212" s="227"/>
      <c r="Q212" s="227"/>
      <c r="R212" s="227"/>
      <c r="S212" s="227"/>
      <c r="T212" s="227"/>
      <c r="U212" s="227"/>
    </row>
    <row r="213" spans="1:21" ht="15.75" x14ac:dyDescent="0.25">
      <c r="A213" s="198" t="s">
        <v>484</v>
      </c>
      <c r="B213" s="231" t="s">
        <v>39</v>
      </c>
      <c r="C213" s="232"/>
      <c r="D213" s="232"/>
      <c r="E213" s="232"/>
      <c r="F213" s="232"/>
      <c r="G213" s="232"/>
      <c r="H213" s="232"/>
      <c r="I213" s="233">
        <v>7761.9</v>
      </c>
      <c r="J213" s="234"/>
      <c r="K213" s="234"/>
      <c r="L213" s="234"/>
      <c r="M213" s="234"/>
      <c r="N213" s="234"/>
      <c r="O213" s="234"/>
      <c r="P213" s="227"/>
      <c r="Q213" s="227"/>
      <c r="R213" s="227"/>
      <c r="S213" s="227"/>
      <c r="T213" s="227"/>
      <c r="U213" s="227"/>
    </row>
    <row r="214" spans="1:21" ht="15.75" x14ac:dyDescent="0.25">
      <c r="A214" s="198" t="s">
        <v>485</v>
      </c>
      <c r="B214" s="231" t="s">
        <v>42</v>
      </c>
      <c r="C214" s="232"/>
      <c r="D214" s="232"/>
      <c r="E214" s="232"/>
      <c r="F214" s="232"/>
      <c r="G214" s="232"/>
      <c r="H214" s="232"/>
      <c r="I214" s="233">
        <v>19765.310000000001</v>
      </c>
      <c r="J214" s="234"/>
      <c r="K214" s="234"/>
      <c r="L214" s="234"/>
      <c r="M214" s="234"/>
      <c r="N214" s="234"/>
      <c r="O214" s="234"/>
      <c r="P214" s="227"/>
      <c r="Q214" s="227"/>
      <c r="R214" s="227"/>
      <c r="S214" s="227"/>
      <c r="T214" s="227"/>
      <c r="U214" s="227"/>
    </row>
    <row r="215" spans="1:21" ht="15.75" x14ac:dyDescent="0.25">
      <c r="A215" s="198" t="s">
        <v>486</v>
      </c>
      <c r="B215" s="231" t="s">
        <v>42</v>
      </c>
      <c r="C215" s="232"/>
      <c r="D215" s="232"/>
      <c r="E215" s="232"/>
      <c r="F215" s="232"/>
      <c r="G215" s="232"/>
      <c r="H215" s="232"/>
      <c r="I215" s="233">
        <v>29.67</v>
      </c>
      <c r="J215" s="234"/>
      <c r="K215" s="234"/>
      <c r="L215" s="234"/>
      <c r="M215" s="234"/>
      <c r="N215" s="234"/>
      <c r="O215" s="234"/>
      <c r="P215" s="227"/>
      <c r="Q215" s="227"/>
      <c r="R215" s="227"/>
      <c r="S215" s="227"/>
      <c r="T215" s="227"/>
      <c r="U215" s="227"/>
    </row>
    <row r="216" spans="1:21" ht="15.75" x14ac:dyDescent="0.25">
      <c r="A216" s="198" t="s">
        <v>487</v>
      </c>
      <c r="B216" s="231" t="s">
        <v>42</v>
      </c>
      <c r="C216" s="232"/>
      <c r="D216" s="232"/>
      <c r="E216" s="232"/>
      <c r="F216" s="232"/>
      <c r="G216" s="232"/>
      <c r="H216" s="232"/>
      <c r="I216" s="233">
        <v>32.659999999999997</v>
      </c>
      <c r="J216" s="234"/>
      <c r="K216" s="234"/>
      <c r="L216" s="234"/>
      <c r="M216" s="234"/>
      <c r="N216" s="234"/>
      <c r="O216" s="234"/>
      <c r="P216" s="227"/>
      <c r="Q216" s="227"/>
      <c r="R216" s="227"/>
      <c r="S216" s="227"/>
      <c r="T216" s="227"/>
      <c r="U216" s="227"/>
    </row>
    <row r="217" spans="1:21" ht="31.5" x14ac:dyDescent="0.25">
      <c r="A217" s="198" t="s">
        <v>488</v>
      </c>
      <c r="B217" s="231" t="s">
        <v>42</v>
      </c>
      <c r="C217" s="232"/>
      <c r="D217" s="232"/>
      <c r="E217" s="232"/>
      <c r="F217" s="232"/>
      <c r="G217" s="232"/>
      <c r="H217" s="232"/>
      <c r="I217" s="233">
        <v>44.09</v>
      </c>
      <c r="J217" s="234"/>
      <c r="K217" s="234"/>
      <c r="L217" s="234"/>
      <c r="M217" s="234"/>
      <c r="N217" s="234"/>
      <c r="O217" s="234"/>
      <c r="P217" s="227"/>
      <c r="Q217" s="227"/>
      <c r="R217" s="227"/>
      <c r="S217" s="227"/>
      <c r="T217" s="227"/>
      <c r="U217" s="227"/>
    </row>
    <row r="218" spans="1:21" ht="15.75" x14ac:dyDescent="0.25">
      <c r="A218" s="198" t="s">
        <v>489</v>
      </c>
      <c r="B218" s="231" t="s">
        <v>42</v>
      </c>
      <c r="C218" s="232"/>
      <c r="D218" s="232"/>
      <c r="E218" s="232"/>
      <c r="F218" s="232"/>
      <c r="G218" s="232"/>
      <c r="H218" s="232"/>
      <c r="I218" s="233">
        <v>88.1</v>
      </c>
      <c r="J218" s="234"/>
      <c r="K218" s="234"/>
      <c r="L218" s="234"/>
      <c r="M218" s="234"/>
      <c r="N218" s="234"/>
      <c r="O218" s="234"/>
      <c r="P218" s="227"/>
      <c r="Q218" s="227"/>
      <c r="R218" s="227"/>
      <c r="S218" s="227"/>
      <c r="T218" s="227"/>
      <c r="U218" s="227"/>
    </row>
    <row r="219" spans="1:21" ht="15.75" x14ac:dyDescent="0.25">
      <c r="A219" s="198" t="s">
        <v>490</v>
      </c>
      <c r="B219" s="231" t="s">
        <v>42</v>
      </c>
      <c r="C219" s="232"/>
      <c r="D219" s="232"/>
      <c r="E219" s="232"/>
      <c r="F219" s="232"/>
      <c r="G219" s="232"/>
      <c r="H219" s="232"/>
      <c r="I219" s="233">
        <v>47.38</v>
      </c>
      <c r="J219" s="234"/>
      <c r="K219" s="234"/>
      <c r="L219" s="234"/>
      <c r="M219" s="234"/>
      <c r="N219" s="234"/>
      <c r="O219" s="234"/>
      <c r="P219" s="227"/>
      <c r="Q219" s="227"/>
      <c r="R219" s="227"/>
      <c r="S219" s="227"/>
      <c r="T219" s="227"/>
      <c r="U219" s="227"/>
    </row>
    <row r="220" spans="1:21" ht="15.75" x14ac:dyDescent="0.25">
      <c r="A220" s="235" t="s">
        <v>491</v>
      </c>
      <c r="B220" s="231" t="s">
        <v>46</v>
      </c>
      <c r="C220" s="232"/>
      <c r="D220" s="232"/>
      <c r="E220" s="232"/>
      <c r="F220" s="232"/>
      <c r="G220" s="232"/>
      <c r="H220" s="232"/>
      <c r="I220" s="233">
        <v>29.88</v>
      </c>
      <c r="J220" s="234"/>
      <c r="K220" s="234"/>
      <c r="L220" s="234"/>
      <c r="M220" s="234"/>
      <c r="N220" s="234"/>
      <c r="O220" s="234"/>
      <c r="P220" s="227"/>
      <c r="Q220" s="227"/>
      <c r="R220" s="227"/>
      <c r="S220" s="227"/>
      <c r="T220" s="227"/>
      <c r="U220" s="227"/>
    </row>
    <row r="221" spans="1:21" ht="15.75" x14ac:dyDescent="0.25">
      <c r="A221" s="198" t="s">
        <v>492</v>
      </c>
      <c r="B221" s="231" t="s">
        <v>42</v>
      </c>
      <c r="C221" s="232"/>
      <c r="D221" s="232"/>
      <c r="E221" s="232"/>
      <c r="F221" s="232"/>
      <c r="G221" s="232"/>
      <c r="H221" s="232"/>
      <c r="I221" s="233">
        <v>60.62</v>
      </c>
      <c r="J221" s="234"/>
      <c r="K221" s="234"/>
      <c r="L221" s="234"/>
      <c r="M221" s="234"/>
      <c r="N221" s="234"/>
      <c r="O221" s="234"/>
      <c r="P221" s="227"/>
      <c r="Q221" s="227"/>
      <c r="R221" s="227"/>
      <c r="S221" s="227"/>
      <c r="T221" s="227"/>
      <c r="U221" s="227"/>
    </row>
    <row r="222" spans="1:21" ht="15.75" x14ac:dyDescent="0.25">
      <c r="A222" s="198" t="s">
        <v>493</v>
      </c>
      <c r="B222" s="231" t="s">
        <v>42</v>
      </c>
      <c r="C222" s="232"/>
      <c r="D222" s="232"/>
      <c r="E222" s="232"/>
      <c r="F222" s="232"/>
      <c r="G222" s="232"/>
      <c r="H222" s="232"/>
      <c r="I222" s="233">
        <v>68.989999999999995</v>
      </c>
      <c r="J222" s="234"/>
      <c r="K222" s="234"/>
      <c r="L222" s="234"/>
      <c r="M222" s="234"/>
      <c r="N222" s="234"/>
      <c r="O222" s="234"/>
      <c r="P222" s="227"/>
      <c r="Q222" s="227"/>
      <c r="R222" s="227"/>
      <c r="S222" s="227"/>
      <c r="T222" s="227"/>
      <c r="U222" s="227"/>
    </row>
    <row r="223" spans="1:21" ht="63" x14ac:dyDescent="0.25">
      <c r="A223" s="198" t="s">
        <v>494</v>
      </c>
      <c r="B223" s="231" t="s">
        <v>42</v>
      </c>
      <c r="C223" s="232"/>
      <c r="D223" s="232"/>
      <c r="E223" s="232"/>
      <c r="F223" s="232"/>
      <c r="G223" s="232"/>
      <c r="H223" s="232"/>
      <c r="I223" s="233">
        <v>838.36</v>
      </c>
      <c r="J223" s="234"/>
      <c r="K223" s="234"/>
      <c r="L223" s="234"/>
      <c r="M223" s="234"/>
      <c r="N223" s="234"/>
      <c r="O223" s="234"/>
      <c r="P223" s="227"/>
      <c r="Q223" s="227"/>
      <c r="R223" s="227"/>
      <c r="S223" s="227"/>
      <c r="T223" s="227"/>
      <c r="U223" s="227"/>
    </row>
    <row r="224" spans="1:21" ht="31.5" x14ac:dyDescent="0.25">
      <c r="A224" s="204" t="s">
        <v>495</v>
      </c>
      <c r="B224" s="227"/>
      <c r="C224" s="232"/>
      <c r="D224" s="232"/>
      <c r="E224" s="232"/>
      <c r="F224" s="232"/>
      <c r="G224" s="232"/>
      <c r="H224" s="232"/>
      <c r="I224" s="227"/>
      <c r="J224" s="234"/>
      <c r="K224" s="234"/>
      <c r="L224" s="234"/>
      <c r="M224" s="234"/>
      <c r="N224" s="234"/>
      <c r="O224" s="234"/>
      <c r="P224" s="227"/>
      <c r="Q224" s="227"/>
      <c r="R224" s="227"/>
      <c r="S224" s="227"/>
      <c r="T224" s="227"/>
      <c r="U224" s="227"/>
    </row>
    <row r="225" spans="1:21" ht="160.5" customHeight="1" x14ac:dyDescent="0.25">
      <c r="A225" s="198" t="s">
        <v>496</v>
      </c>
      <c r="B225" s="231" t="s">
        <v>42</v>
      </c>
      <c r="C225" s="232"/>
      <c r="D225" s="232"/>
      <c r="E225" s="232"/>
      <c r="F225" s="232"/>
      <c r="G225" s="232"/>
      <c r="H225" s="232"/>
      <c r="I225" s="233">
        <v>2208.1799999999998</v>
      </c>
      <c r="J225" s="234"/>
      <c r="K225" s="234"/>
      <c r="L225" s="234"/>
      <c r="M225" s="234"/>
      <c r="N225" s="234"/>
      <c r="O225" s="234"/>
      <c r="P225" s="227"/>
      <c r="Q225" s="227"/>
      <c r="R225" s="227"/>
      <c r="S225" s="227"/>
      <c r="T225" s="227"/>
      <c r="U225" s="227"/>
    </row>
    <row r="226" spans="1:21" ht="15.75" x14ac:dyDescent="0.25">
      <c r="A226" s="198" t="s">
        <v>497</v>
      </c>
      <c r="B226" s="231" t="s">
        <v>42</v>
      </c>
      <c r="C226" s="232"/>
      <c r="D226" s="232"/>
      <c r="E226" s="232"/>
      <c r="F226" s="232"/>
      <c r="G226" s="232"/>
      <c r="H226" s="232"/>
      <c r="I226" s="233">
        <v>500</v>
      </c>
      <c r="J226" s="234"/>
      <c r="K226" s="234"/>
      <c r="L226" s="234"/>
      <c r="M226" s="234"/>
      <c r="N226" s="234"/>
      <c r="O226" s="234"/>
      <c r="P226" s="227"/>
      <c r="Q226" s="227"/>
      <c r="R226" s="227"/>
      <c r="S226" s="227"/>
      <c r="T226" s="227"/>
      <c r="U226" s="227"/>
    </row>
    <row r="227" spans="1:21" ht="31.5" x14ac:dyDescent="0.25">
      <c r="A227" s="198" t="s">
        <v>498</v>
      </c>
      <c r="B227" s="231" t="s">
        <v>42</v>
      </c>
      <c r="C227" s="232"/>
      <c r="D227" s="232"/>
      <c r="E227" s="232"/>
      <c r="F227" s="232"/>
      <c r="G227" s="232"/>
      <c r="H227" s="232"/>
      <c r="I227" s="233">
        <v>1087.5999999999999</v>
      </c>
      <c r="J227" s="234"/>
      <c r="K227" s="234"/>
      <c r="L227" s="234"/>
      <c r="M227" s="234"/>
      <c r="N227" s="234"/>
      <c r="O227" s="234"/>
      <c r="P227" s="227"/>
      <c r="Q227" s="227"/>
      <c r="R227" s="227"/>
      <c r="S227" s="227"/>
      <c r="T227" s="227"/>
      <c r="U227" s="227"/>
    </row>
    <row r="228" spans="1:21" ht="15.75" x14ac:dyDescent="0.25">
      <c r="A228" s="198" t="s">
        <v>499</v>
      </c>
      <c r="B228" s="231" t="s">
        <v>42</v>
      </c>
      <c r="C228" s="232"/>
      <c r="D228" s="232"/>
      <c r="E228" s="232"/>
      <c r="F228" s="232"/>
      <c r="G228" s="232"/>
      <c r="H228" s="232"/>
      <c r="I228" s="233">
        <v>8993.5</v>
      </c>
      <c r="J228" s="234"/>
      <c r="K228" s="234"/>
      <c r="L228" s="234"/>
      <c r="M228" s="234"/>
      <c r="N228" s="234"/>
      <c r="O228" s="234"/>
      <c r="P228" s="227"/>
      <c r="Q228" s="227"/>
      <c r="R228" s="227"/>
      <c r="S228" s="227"/>
      <c r="T228" s="227"/>
      <c r="U228" s="227"/>
    </row>
    <row r="229" spans="1:21" ht="15.75" x14ac:dyDescent="0.25">
      <c r="A229" s="204" t="s">
        <v>500</v>
      </c>
      <c r="B229" s="227"/>
      <c r="C229" s="232"/>
      <c r="D229" s="232"/>
      <c r="E229" s="232"/>
      <c r="F229" s="232"/>
      <c r="G229" s="232"/>
      <c r="H229" s="232"/>
      <c r="I229" s="227"/>
      <c r="J229" s="234"/>
      <c r="K229" s="234"/>
      <c r="L229" s="234"/>
      <c r="M229" s="234"/>
      <c r="N229" s="234"/>
      <c r="O229" s="234"/>
      <c r="P229" s="227"/>
      <c r="Q229" s="227"/>
      <c r="R229" s="227"/>
      <c r="S229" s="227"/>
      <c r="T229" s="227"/>
      <c r="U229" s="227"/>
    </row>
    <row r="230" spans="1:21" ht="31.5" x14ac:dyDescent="0.25">
      <c r="A230" s="198" t="s">
        <v>501</v>
      </c>
      <c r="B230" s="231" t="s">
        <v>572</v>
      </c>
      <c r="C230" s="232"/>
      <c r="D230" s="232"/>
      <c r="E230" s="232"/>
      <c r="F230" s="232"/>
      <c r="G230" s="232"/>
      <c r="H230" s="232"/>
      <c r="I230" s="233">
        <v>1500</v>
      </c>
      <c r="J230" s="234"/>
      <c r="K230" s="234"/>
      <c r="L230" s="234"/>
      <c r="M230" s="234"/>
      <c r="N230" s="234"/>
      <c r="O230" s="234"/>
      <c r="P230" s="227"/>
      <c r="Q230" s="227"/>
      <c r="R230" s="227"/>
      <c r="S230" s="227"/>
      <c r="T230" s="227"/>
      <c r="U230" s="227"/>
    </row>
    <row r="231" spans="1:21" ht="47.25" x14ac:dyDescent="0.25">
      <c r="A231" s="198" t="s">
        <v>502</v>
      </c>
      <c r="B231" s="231" t="s">
        <v>42</v>
      </c>
      <c r="C231" s="232"/>
      <c r="D231" s="232"/>
      <c r="E231" s="232"/>
      <c r="F231" s="232"/>
      <c r="G231" s="232"/>
      <c r="H231" s="232"/>
      <c r="I231" s="233">
        <v>144.6</v>
      </c>
      <c r="J231" s="234"/>
      <c r="K231" s="234"/>
      <c r="L231" s="234"/>
      <c r="M231" s="234"/>
      <c r="N231" s="234"/>
      <c r="O231" s="234"/>
      <c r="P231" s="227"/>
      <c r="Q231" s="227"/>
      <c r="R231" s="227"/>
      <c r="S231" s="227"/>
      <c r="T231" s="227"/>
      <c r="U231" s="227"/>
    </row>
    <row r="232" spans="1:21" ht="24" customHeight="1" x14ac:dyDescent="0.25">
      <c r="A232" s="198" t="s">
        <v>503</v>
      </c>
      <c r="B232" s="231" t="s">
        <v>42</v>
      </c>
      <c r="C232" s="232"/>
      <c r="D232" s="232"/>
      <c r="E232" s="232"/>
      <c r="F232" s="232"/>
      <c r="G232" s="232"/>
      <c r="H232" s="232"/>
      <c r="I232" s="233">
        <v>63.68</v>
      </c>
      <c r="J232" s="234"/>
      <c r="K232" s="234"/>
      <c r="L232" s="234"/>
      <c r="M232" s="234"/>
      <c r="N232" s="234"/>
      <c r="O232" s="234"/>
      <c r="P232" s="227"/>
      <c r="Q232" s="227"/>
      <c r="R232" s="227"/>
      <c r="S232" s="227"/>
      <c r="T232" s="227"/>
      <c r="U232" s="227"/>
    </row>
    <row r="233" spans="1:21" ht="31.5" x14ac:dyDescent="0.25">
      <c r="A233" s="198" t="s">
        <v>504</v>
      </c>
      <c r="B233" s="231" t="s">
        <v>42</v>
      </c>
      <c r="C233" s="232"/>
      <c r="D233" s="232"/>
      <c r="E233" s="232"/>
      <c r="F233" s="232"/>
      <c r="G233" s="232"/>
      <c r="H233" s="232"/>
      <c r="I233" s="233">
        <v>40.99</v>
      </c>
      <c r="J233" s="234"/>
      <c r="K233" s="234"/>
      <c r="L233" s="234"/>
      <c r="M233" s="234"/>
      <c r="N233" s="234"/>
      <c r="O233" s="234"/>
      <c r="P233" s="227"/>
      <c r="Q233" s="227"/>
      <c r="R233" s="227"/>
      <c r="S233" s="227"/>
      <c r="T233" s="227"/>
      <c r="U233" s="227"/>
    </row>
    <row r="234" spans="1:21" ht="15.75" x14ac:dyDescent="0.25">
      <c r="A234" s="198" t="s">
        <v>505</v>
      </c>
      <c r="B234" s="231" t="s">
        <v>42</v>
      </c>
      <c r="C234" s="232"/>
      <c r="D234" s="232"/>
      <c r="E234" s="232"/>
      <c r="F234" s="232"/>
      <c r="G234" s="232"/>
      <c r="H234" s="232"/>
      <c r="I234" s="233">
        <v>64.73</v>
      </c>
      <c r="J234" s="234"/>
      <c r="K234" s="234"/>
      <c r="L234" s="234"/>
      <c r="M234" s="234"/>
      <c r="N234" s="234"/>
      <c r="O234" s="234"/>
      <c r="P234" s="227"/>
      <c r="Q234" s="227"/>
      <c r="R234" s="227"/>
      <c r="S234" s="227"/>
      <c r="T234" s="227"/>
      <c r="U234" s="227"/>
    </row>
    <row r="235" spans="1:21" ht="15.75" x14ac:dyDescent="0.25">
      <c r="A235" s="198" t="s">
        <v>506</v>
      </c>
      <c r="B235" s="231" t="s">
        <v>46</v>
      </c>
      <c r="C235" s="232"/>
      <c r="D235" s="232"/>
      <c r="E235" s="232"/>
      <c r="F235" s="232"/>
      <c r="G235" s="232"/>
      <c r="H235" s="232"/>
      <c r="I235" s="233">
        <v>0.64</v>
      </c>
      <c r="J235" s="234"/>
      <c r="K235" s="234"/>
      <c r="L235" s="234"/>
      <c r="M235" s="234"/>
      <c r="N235" s="234"/>
      <c r="O235" s="234"/>
      <c r="P235" s="227"/>
      <c r="Q235" s="227"/>
      <c r="R235" s="227"/>
      <c r="S235" s="227"/>
      <c r="T235" s="227"/>
      <c r="U235" s="227"/>
    </row>
    <row r="236" spans="1:21" ht="15.75" x14ac:dyDescent="0.25">
      <c r="A236" s="198" t="s">
        <v>507</v>
      </c>
      <c r="B236" s="231" t="s">
        <v>46</v>
      </c>
      <c r="C236" s="232"/>
      <c r="D236" s="232"/>
      <c r="E236" s="232"/>
      <c r="F236" s="232"/>
      <c r="G236" s="232"/>
      <c r="H236" s="232"/>
      <c r="I236" s="233">
        <v>196.44</v>
      </c>
      <c r="J236" s="234"/>
      <c r="K236" s="234"/>
      <c r="L236" s="234"/>
      <c r="M236" s="234"/>
      <c r="N236" s="234"/>
      <c r="O236" s="234"/>
      <c r="P236" s="227"/>
      <c r="Q236" s="227"/>
      <c r="R236" s="227"/>
      <c r="S236" s="227"/>
      <c r="T236" s="227"/>
      <c r="U236" s="227"/>
    </row>
    <row r="237" spans="1:21" ht="15.75" x14ac:dyDescent="0.25">
      <c r="A237" s="198" t="s">
        <v>508</v>
      </c>
      <c r="B237" s="231" t="s">
        <v>46</v>
      </c>
      <c r="C237" s="232"/>
      <c r="D237" s="232"/>
      <c r="E237" s="232"/>
      <c r="F237" s="232"/>
      <c r="G237" s="232"/>
      <c r="H237" s="232"/>
      <c r="I237" s="233">
        <v>5.0999999999999996</v>
      </c>
      <c r="J237" s="234"/>
      <c r="K237" s="234"/>
      <c r="L237" s="234"/>
      <c r="M237" s="234"/>
      <c r="N237" s="234"/>
      <c r="O237" s="234"/>
      <c r="P237" s="227"/>
      <c r="Q237" s="227"/>
      <c r="R237" s="227"/>
      <c r="S237" s="227"/>
      <c r="T237" s="227"/>
      <c r="U237" s="227"/>
    </row>
    <row r="238" spans="1:21" ht="15.75" x14ac:dyDescent="0.25">
      <c r="A238" s="198" t="s">
        <v>509</v>
      </c>
      <c r="B238" s="231" t="s">
        <v>573</v>
      </c>
      <c r="C238" s="232"/>
      <c r="D238" s="232"/>
      <c r="E238" s="232"/>
      <c r="F238" s="232"/>
      <c r="G238" s="232"/>
      <c r="H238" s="232"/>
      <c r="I238" s="233">
        <v>3.47</v>
      </c>
      <c r="J238" s="234"/>
      <c r="K238" s="234"/>
      <c r="L238" s="234"/>
      <c r="M238" s="234"/>
      <c r="N238" s="234"/>
      <c r="O238" s="234"/>
      <c r="P238" s="227"/>
      <c r="Q238" s="227"/>
      <c r="R238" s="227"/>
      <c r="S238" s="227"/>
      <c r="T238" s="227"/>
      <c r="U238" s="227"/>
    </row>
    <row r="239" spans="1:21" ht="15.75" x14ac:dyDescent="0.25">
      <c r="A239" s="235" t="s">
        <v>510</v>
      </c>
      <c r="B239" s="231" t="s">
        <v>573</v>
      </c>
      <c r="C239" s="232"/>
      <c r="D239" s="232"/>
      <c r="E239" s="232"/>
      <c r="F239" s="232"/>
      <c r="G239" s="232"/>
      <c r="H239" s="232"/>
      <c r="I239" s="233">
        <v>2.64</v>
      </c>
      <c r="J239" s="234"/>
      <c r="K239" s="234"/>
      <c r="L239" s="234"/>
      <c r="M239" s="234"/>
      <c r="N239" s="234"/>
      <c r="O239" s="234"/>
      <c r="P239" s="227"/>
      <c r="Q239" s="227"/>
      <c r="R239" s="227"/>
      <c r="S239" s="227"/>
      <c r="T239" s="227"/>
      <c r="U239" s="227"/>
    </row>
    <row r="240" spans="1:21" ht="31.5" x14ac:dyDescent="0.25">
      <c r="A240" s="198" t="s">
        <v>511</v>
      </c>
      <c r="B240" s="231" t="s">
        <v>42</v>
      </c>
      <c r="C240" s="232"/>
      <c r="D240" s="232"/>
      <c r="E240" s="232"/>
      <c r="F240" s="232"/>
      <c r="G240" s="232"/>
      <c r="H240" s="232"/>
      <c r="I240" s="233">
        <v>32</v>
      </c>
      <c r="J240" s="234"/>
      <c r="K240" s="234"/>
      <c r="L240" s="234"/>
      <c r="M240" s="234"/>
      <c r="N240" s="234"/>
      <c r="O240" s="234"/>
      <c r="P240" s="227"/>
      <c r="Q240" s="227"/>
      <c r="R240" s="227"/>
      <c r="S240" s="227"/>
      <c r="T240" s="227"/>
      <c r="U240" s="227"/>
    </row>
    <row r="241" spans="1:21" ht="15.75" x14ac:dyDescent="0.25">
      <c r="A241" s="204" t="s">
        <v>512</v>
      </c>
      <c r="B241" s="227"/>
      <c r="C241" s="232"/>
      <c r="D241" s="232"/>
      <c r="E241" s="232"/>
      <c r="F241" s="232"/>
      <c r="G241" s="232"/>
      <c r="H241" s="232"/>
      <c r="I241" s="227"/>
      <c r="J241" s="234"/>
      <c r="K241" s="234"/>
      <c r="L241" s="234"/>
      <c r="M241" s="234"/>
      <c r="N241" s="234"/>
      <c r="O241" s="234"/>
      <c r="P241" s="227"/>
      <c r="Q241" s="227"/>
      <c r="R241" s="227"/>
      <c r="S241" s="227"/>
      <c r="T241" s="227"/>
      <c r="U241" s="227"/>
    </row>
    <row r="242" spans="1:21" ht="15.75" x14ac:dyDescent="0.25">
      <c r="A242" s="198" t="s">
        <v>513</v>
      </c>
      <c r="B242" s="231" t="s">
        <v>574</v>
      </c>
      <c r="C242" s="232"/>
      <c r="D242" s="232"/>
      <c r="E242" s="232"/>
      <c r="F242" s="232"/>
      <c r="G242" s="232"/>
      <c r="H242" s="232"/>
      <c r="I242" s="233">
        <v>5361.91</v>
      </c>
      <c r="J242" s="234"/>
      <c r="K242" s="234"/>
      <c r="L242" s="234"/>
      <c r="M242" s="234"/>
      <c r="N242" s="234"/>
      <c r="O242" s="234"/>
      <c r="P242" s="227"/>
      <c r="Q242" s="227"/>
      <c r="R242" s="227"/>
      <c r="S242" s="227"/>
      <c r="T242" s="227"/>
      <c r="U242" s="227"/>
    </row>
    <row r="243" spans="1:21" ht="31.5" x14ac:dyDescent="0.25">
      <c r="A243" s="198" t="s">
        <v>514</v>
      </c>
      <c r="B243" s="231" t="s">
        <v>39</v>
      </c>
      <c r="C243" s="232"/>
      <c r="D243" s="232"/>
      <c r="E243" s="232"/>
      <c r="F243" s="232"/>
      <c r="G243" s="232"/>
      <c r="H243" s="232"/>
      <c r="I243" s="233">
        <v>2867.88</v>
      </c>
      <c r="J243" s="234"/>
      <c r="K243" s="234"/>
      <c r="L243" s="234"/>
      <c r="M243" s="234"/>
      <c r="N243" s="234"/>
      <c r="O243" s="234"/>
      <c r="P243" s="227"/>
      <c r="Q243" s="227"/>
      <c r="R243" s="227"/>
      <c r="S243" s="227"/>
      <c r="T243" s="227"/>
      <c r="U243" s="227"/>
    </row>
    <row r="244" spans="1:21" ht="15.75" x14ac:dyDescent="0.25">
      <c r="A244" s="198" t="s">
        <v>515</v>
      </c>
      <c r="B244" s="231" t="s">
        <v>575</v>
      </c>
      <c r="C244" s="232"/>
      <c r="D244" s="232"/>
      <c r="E244" s="232"/>
      <c r="F244" s="232"/>
      <c r="G244" s="232"/>
      <c r="H244" s="232"/>
      <c r="I244" s="233">
        <v>369.02</v>
      </c>
      <c r="J244" s="234"/>
      <c r="K244" s="234"/>
      <c r="L244" s="234"/>
      <c r="M244" s="234"/>
      <c r="N244" s="234"/>
      <c r="O244" s="234"/>
      <c r="P244" s="227"/>
      <c r="Q244" s="227"/>
      <c r="R244" s="227"/>
      <c r="S244" s="227"/>
      <c r="T244" s="227"/>
      <c r="U244" s="227"/>
    </row>
    <row r="245" spans="1:21" ht="15.75" x14ac:dyDescent="0.25">
      <c r="A245" s="198" t="s">
        <v>516</v>
      </c>
      <c r="B245" s="231" t="s">
        <v>574</v>
      </c>
      <c r="C245" s="232"/>
      <c r="D245" s="232"/>
      <c r="E245" s="232"/>
      <c r="F245" s="232"/>
      <c r="G245" s="232"/>
      <c r="H245" s="232"/>
      <c r="I245" s="233">
        <v>2859.55</v>
      </c>
      <c r="J245" s="234"/>
      <c r="K245" s="234"/>
      <c r="L245" s="234"/>
      <c r="M245" s="234"/>
      <c r="N245" s="234"/>
      <c r="O245" s="234"/>
      <c r="P245" s="227"/>
      <c r="Q245" s="227"/>
      <c r="R245" s="227"/>
      <c r="S245" s="227"/>
      <c r="T245" s="227"/>
      <c r="U245" s="227"/>
    </row>
    <row r="246" spans="1:21" ht="31.5" x14ac:dyDescent="0.25">
      <c r="A246" s="198" t="s">
        <v>517</v>
      </c>
      <c r="B246" s="231" t="s">
        <v>576</v>
      </c>
      <c r="C246" s="232"/>
      <c r="D246" s="232"/>
      <c r="E246" s="232"/>
      <c r="F246" s="232"/>
      <c r="G246" s="232"/>
      <c r="H246" s="232"/>
      <c r="I246" s="233">
        <v>9918.7800000000007</v>
      </c>
      <c r="J246" s="234"/>
      <c r="K246" s="234"/>
      <c r="L246" s="234"/>
      <c r="M246" s="234"/>
      <c r="N246" s="234"/>
      <c r="O246" s="234"/>
      <c r="P246" s="227"/>
      <c r="Q246" s="227"/>
      <c r="R246" s="227"/>
      <c r="S246" s="227"/>
      <c r="T246" s="227"/>
      <c r="U246" s="227"/>
    </row>
    <row r="247" spans="1:21" ht="15.75" x14ac:dyDescent="0.25">
      <c r="A247" s="198" t="s">
        <v>518</v>
      </c>
      <c r="B247" s="231" t="s">
        <v>575</v>
      </c>
      <c r="C247" s="232"/>
      <c r="D247" s="232"/>
      <c r="E247" s="232"/>
      <c r="F247" s="232"/>
      <c r="G247" s="232"/>
      <c r="H247" s="232"/>
      <c r="I247" s="233">
        <v>50.93</v>
      </c>
      <c r="J247" s="234"/>
      <c r="K247" s="234"/>
      <c r="L247" s="234"/>
      <c r="M247" s="234"/>
      <c r="N247" s="234"/>
      <c r="O247" s="234"/>
      <c r="P247" s="227"/>
      <c r="Q247" s="227"/>
      <c r="R247" s="227"/>
      <c r="S247" s="227"/>
      <c r="T247" s="227"/>
      <c r="U247" s="227"/>
    </row>
    <row r="248" spans="1:21" ht="24.75" customHeight="1" x14ac:dyDescent="0.25">
      <c r="A248" s="235" t="s">
        <v>519</v>
      </c>
      <c r="B248" s="231" t="s">
        <v>576</v>
      </c>
      <c r="C248" s="232"/>
      <c r="D248" s="232"/>
      <c r="E248" s="232"/>
      <c r="F248" s="232"/>
      <c r="G248" s="232"/>
      <c r="H248" s="232"/>
      <c r="I248" s="233">
        <v>2504.7399999999998</v>
      </c>
      <c r="J248" s="234"/>
      <c r="K248" s="234"/>
      <c r="L248" s="234"/>
      <c r="M248" s="234"/>
      <c r="N248" s="234"/>
      <c r="O248" s="234"/>
      <c r="P248" s="227"/>
      <c r="Q248" s="227"/>
      <c r="R248" s="227"/>
      <c r="S248" s="227"/>
      <c r="T248" s="227"/>
      <c r="U248" s="227"/>
    </row>
    <row r="249" spans="1:21" ht="15.75" x14ac:dyDescent="0.25">
      <c r="A249" s="198" t="s">
        <v>520</v>
      </c>
      <c r="B249" s="231" t="s">
        <v>576</v>
      </c>
      <c r="C249" s="232"/>
      <c r="D249" s="232"/>
      <c r="E249" s="232"/>
      <c r="F249" s="232"/>
      <c r="G249" s="232"/>
      <c r="H249" s="232"/>
      <c r="I249" s="233">
        <v>5510.1</v>
      </c>
      <c r="J249" s="234"/>
      <c r="K249" s="234"/>
      <c r="L249" s="234"/>
      <c r="M249" s="234"/>
      <c r="N249" s="234"/>
      <c r="O249" s="234"/>
      <c r="P249" s="227"/>
      <c r="Q249" s="227"/>
      <c r="R249" s="227"/>
      <c r="S249" s="227"/>
      <c r="T249" s="227"/>
      <c r="U249" s="227"/>
    </row>
    <row r="250" spans="1:21" ht="15.75" x14ac:dyDescent="0.25">
      <c r="A250" s="198" t="s">
        <v>521</v>
      </c>
      <c r="B250" s="231" t="s">
        <v>42</v>
      </c>
      <c r="C250" s="232"/>
      <c r="D250" s="232"/>
      <c r="E250" s="232"/>
      <c r="F250" s="232"/>
      <c r="G250" s="232"/>
      <c r="H250" s="232"/>
      <c r="I250" s="233">
        <v>1.58</v>
      </c>
      <c r="J250" s="234"/>
      <c r="K250" s="234"/>
      <c r="L250" s="234"/>
      <c r="M250" s="234"/>
      <c r="N250" s="234"/>
      <c r="O250" s="234"/>
      <c r="P250" s="227"/>
      <c r="Q250" s="227"/>
      <c r="R250" s="227"/>
      <c r="S250" s="227"/>
      <c r="T250" s="227"/>
      <c r="U250" s="227"/>
    </row>
    <row r="251" spans="1:21" ht="15.75" x14ac:dyDescent="0.25">
      <c r="A251" s="198" t="s">
        <v>522</v>
      </c>
      <c r="B251" s="231" t="s">
        <v>576</v>
      </c>
      <c r="C251" s="232"/>
      <c r="D251" s="232"/>
      <c r="E251" s="232"/>
      <c r="F251" s="232"/>
      <c r="G251" s="232"/>
      <c r="H251" s="232"/>
      <c r="I251" s="233">
        <v>3450</v>
      </c>
      <c r="J251" s="234"/>
      <c r="K251" s="234"/>
      <c r="L251" s="234"/>
      <c r="M251" s="234"/>
      <c r="N251" s="234"/>
      <c r="O251" s="234"/>
      <c r="P251" s="227"/>
      <c r="Q251" s="227"/>
      <c r="R251" s="227"/>
      <c r="S251" s="227"/>
      <c r="T251" s="227"/>
      <c r="U251" s="227"/>
    </row>
    <row r="252" spans="1:21" ht="15.75" x14ac:dyDescent="0.25">
      <c r="A252" s="198" t="s">
        <v>523</v>
      </c>
      <c r="B252" s="231" t="s">
        <v>576</v>
      </c>
      <c r="C252" s="232"/>
      <c r="D252" s="232"/>
      <c r="E252" s="232"/>
      <c r="F252" s="232"/>
      <c r="G252" s="232"/>
      <c r="H252" s="232"/>
      <c r="I252" s="233">
        <v>875</v>
      </c>
      <c r="J252" s="234"/>
      <c r="K252" s="234"/>
      <c r="L252" s="234"/>
      <c r="M252" s="234"/>
      <c r="N252" s="234"/>
      <c r="O252" s="234"/>
      <c r="P252" s="227"/>
      <c r="Q252" s="227"/>
      <c r="R252" s="227"/>
      <c r="S252" s="227"/>
      <c r="T252" s="227"/>
      <c r="U252" s="227"/>
    </row>
    <row r="253" spans="1:21" ht="15.75" x14ac:dyDescent="0.25">
      <c r="A253" s="204" t="s">
        <v>524</v>
      </c>
      <c r="B253" s="227"/>
      <c r="C253" s="232"/>
      <c r="D253" s="232"/>
      <c r="E253" s="232"/>
      <c r="F253" s="232"/>
      <c r="G253" s="232"/>
      <c r="H253" s="232"/>
      <c r="I253" s="227"/>
      <c r="J253" s="234"/>
      <c r="K253" s="234"/>
      <c r="L253" s="234"/>
      <c r="M253" s="234"/>
      <c r="N253" s="234"/>
      <c r="O253" s="234"/>
      <c r="P253" s="227"/>
      <c r="Q253" s="227"/>
      <c r="R253" s="227"/>
      <c r="S253" s="227"/>
      <c r="T253" s="227"/>
      <c r="U253" s="227"/>
    </row>
    <row r="254" spans="1:21" ht="31.5" x14ac:dyDescent="0.25">
      <c r="A254" s="198" t="s">
        <v>525</v>
      </c>
      <c r="B254" s="231" t="s">
        <v>49</v>
      </c>
      <c r="C254" s="232"/>
      <c r="D254" s="232"/>
      <c r="E254" s="232"/>
      <c r="F254" s="232"/>
      <c r="G254" s="232"/>
      <c r="H254" s="232"/>
      <c r="I254" s="233">
        <v>11910.6</v>
      </c>
      <c r="J254" s="234"/>
      <c r="K254" s="234"/>
      <c r="L254" s="234"/>
      <c r="M254" s="234"/>
      <c r="N254" s="234"/>
      <c r="O254" s="234"/>
      <c r="P254" s="227"/>
      <c r="Q254" s="227"/>
      <c r="R254" s="227"/>
      <c r="S254" s="227"/>
      <c r="T254" s="227"/>
      <c r="U254" s="227"/>
    </row>
    <row r="255" spans="1:21" ht="15.75" x14ac:dyDescent="0.25">
      <c r="A255" s="230" t="s">
        <v>526</v>
      </c>
      <c r="B255" s="231" t="s">
        <v>42</v>
      </c>
      <c r="C255" s="232"/>
      <c r="D255" s="232"/>
      <c r="E255" s="232"/>
      <c r="F255" s="232"/>
      <c r="G255" s="232"/>
      <c r="H255" s="232"/>
      <c r="I255" s="233">
        <v>45</v>
      </c>
      <c r="J255" s="234"/>
      <c r="K255" s="234"/>
      <c r="L255" s="234"/>
      <c r="M255" s="234"/>
      <c r="N255" s="234"/>
      <c r="O255" s="234"/>
      <c r="P255" s="227"/>
      <c r="Q255" s="227"/>
      <c r="R255" s="227"/>
      <c r="S255" s="227"/>
      <c r="T255" s="227"/>
      <c r="U255" s="227"/>
    </row>
    <row r="256" spans="1:21" ht="31.5" x14ac:dyDescent="0.25">
      <c r="A256" s="198" t="s">
        <v>527</v>
      </c>
      <c r="B256" s="231" t="s">
        <v>42</v>
      </c>
      <c r="C256" s="232"/>
      <c r="D256" s="232"/>
      <c r="E256" s="232"/>
      <c r="F256" s="232"/>
      <c r="G256" s="232"/>
      <c r="H256" s="232"/>
      <c r="I256" s="233">
        <v>63.77</v>
      </c>
      <c r="J256" s="234"/>
      <c r="K256" s="234"/>
      <c r="L256" s="234"/>
      <c r="M256" s="234"/>
      <c r="N256" s="234"/>
      <c r="O256" s="234"/>
      <c r="P256" s="227"/>
      <c r="Q256" s="227"/>
      <c r="R256" s="227"/>
      <c r="S256" s="227"/>
      <c r="T256" s="227"/>
      <c r="U256" s="227"/>
    </row>
    <row r="257" spans="1:21" ht="31.5" x14ac:dyDescent="0.25">
      <c r="A257" s="198" t="s">
        <v>528</v>
      </c>
      <c r="B257" s="231" t="s">
        <v>42</v>
      </c>
      <c r="C257" s="232"/>
      <c r="D257" s="232"/>
      <c r="E257" s="232"/>
      <c r="F257" s="232"/>
      <c r="G257" s="232"/>
      <c r="H257" s="232"/>
      <c r="I257" s="233">
        <v>63.77</v>
      </c>
      <c r="J257" s="234"/>
      <c r="K257" s="234"/>
      <c r="L257" s="234"/>
      <c r="M257" s="234"/>
      <c r="N257" s="234"/>
      <c r="O257" s="234"/>
      <c r="P257" s="227"/>
      <c r="Q257" s="227"/>
      <c r="R257" s="227"/>
      <c r="S257" s="227"/>
      <c r="T257" s="227"/>
      <c r="U257" s="227"/>
    </row>
    <row r="258" spans="1:21" ht="31.5" x14ac:dyDescent="0.25">
      <c r="A258" s="198" t="s">
        <v>529</v>
      </c>
      <c r="B258" s="231" t="s">
        <v>42</v>
      </c>
      <c r="C258" s="232"/>
      <c r="D258" s="232"/>
      <c r="E258" s="232"/>
      <c r="F258" s="232"/>
      <c r="G258" s="232"/>
      <c r="H258" s="232"/>
      <c r="I258" s="233">
        <v>36.9</v>
      </c>
      <c r="J258" s="234"/>
      <c r="K258" s="234"/>
      <c r="L258" s="234"/>
      <c r="M258" s="234"/>
      <c r="N258" s="234"/>
      <c r="O258" s="234"/>
      <c r="P258" s="227"/>
      <c r="Q258" s="227"/>
      <c r="R258" s="227"/>
      <c r="S258" s="227"/>
      <c r="T258" s="227"/>
      <c r="U258" s="227"/>
    </row>
    <row r="259" spans="1:21" ht="15.75" x14ac:dyDescent="0.25">
      <c r="A259" s="198" t="s">
        <v>530</v>
      </c>
      <c r="B259" s="231" t="s">
        <v>42</v>
      </c>
      <c r="C259" s="232"/>
      <c r="D259" s="232"/>
      <c r="E259" s="232"/>
      <c r="F259" s="232"/>
      <c r="G259" s="232"/>
      <c r="H259" s="232"/>
      <c r="I259" s="233">
        <v>31.1</v>
      </c>
      <c r="J259" s="234"/>
      <c r="K259" s="234"/>
      <c r="L259" s="234"/>
      <c r="M259" s="234"/>
      <c r="N259" s="234"/>
      <c r="O259" s="234"/>
      <c r="P259" s="227"/>
      <c r="Q259" s="227"/>
      <c r="R259" s="227"/>
      <c r="S259" s="227"/>
      <c r="T259" s="227"/>
      <c r="U259" s="227"/>
    </row>
    <row r="260" spans="1:21" ht="15.75" x14ac:dyDescent="0.25">
      <c r="A260" s="198" t="s">
        <v>531</v>
      </c>
      <c r="B260" s="231" t="s">
        <v>42</v>
      </c>
      <c r="C260" s="232"/>
      <c r="D260" s="232"/>
      <c r="E260" s="232"/>
      <c r="F260" s="232"/>
      <c r="G260" s="232"/>
      <c r="H260" s="232"/>
      <c r="I260" s="233">
        <v>62.17</v>
      </c>
      <c r="J260" s="234"/>
      <c r="K260" s="234"/>
      <c r="L260" s="234"/>
      <c r="M260" s="234"/>
      <c r="N260" s="234"/>
      <c r="O260" s="234"/>
      <c r="P260" s="227"/>
      <c r="Q260" s="227"/>
      <c r="R260" s="227"/>
      <c r="S260" s="227"/>
      <c r="T260" s="227"/>
      <c r="U260" s="227"/>
    </row>
    <row r="261" spans="1:21" ht="15.75" x14ac:dyDescent="0.25">
      <c r="A261" s="198" t="s">
        <v>532</v>
      </c>
      <c r="B261" s="231" t="s">
        <v>42</v>
      </c>
      <c r="C261" s="232"/>
      <c r="D261" s="232"/>
      <c r="E261" s="232"/>
      <c r="F261" s="232"/>
      <c r="G261" s="232"/>
      <c r="H261" s="232"/>
      <c r="I261" s="233">
        <v>62.28</v>
      </c>
      <c r="J261" s="234"/>
      <c r="K261" s="234"/>
      <c r="L261" s="234"/>
      <c r="M261" s="234"/>
      <c r="N261" s="234"/>
      <c r="O261" s="234"/>
      <c r="P261" s="227"/>
      <c r="Q261" s="227"/>
      <c r="R261" s="227"/>
      <c r="S261" s="227"/>
      <c r="T261" s="227"/>
      <c r="U261" s="227"/>
    </row>
    <row r="262" spans="1:21" ht="15.75" x14ac:dyDescent="0.25">
      <c r="A262" s="198" t="s">
        <v>533</v>
      </c>
      <c r="B262" s="231" t="s">
        <v>42</v>
      </c>
      <c r="C262" s="232"/>
      <c r="D262" s="232"/>
      <c r="E262" s="232"/>
      <c r="F262" s="232"/>
      <c r="G262" s="232"/>
      <c r="H262" s="232"/>
      <c r="I262" s="233">
        <v>62.54</v>
      </c>
      <c r="J262" s="234"/>
      <c r="K262" s="234"/>
      <c r="L262" s="234"/>
      <c r="M262" s="234"/>
      <c r="N262" s="234"/>
      <c r="O262" s="234"/>
      <c r="P262" s="227"/>
      <c r="Q262" s="227"/>
      <c r="R262" s="227"/>
      <c r="S262" s="227"/>
      <c r="T262" s="227"/>
      <c r="U262" s="227"/>
    </row>
    <row r="263" spans="1:21" ht="15.75" x14ac:dyDescent="0.25">
      <c r="A263" s="198" t="s">
        <v>534</v>
      </c>
      <c r="B263" s="231" t="s">
        <v>42</v>
      </c>
      <c r="C263" s="232"/>
      <c r="D263" s="232"/>
      <c r="E263" s="232"/>
      <c r="F263" s="232"/>
      <c r="G263" s="232"/>
      <c r="H263" s="232"/>
      <c r="I263" s="233">
        <v>115.78</v>
      </c>
      <c r="J263" s="234"/>
      <c r="K263" s="234"/>
      <c r="L263" s="234"/>
      <c r="M263" s="234"/>
      <c r="N263" s="234"/>
      <c r="O263" s="234"/>
      <c r="P263" s="227"/>
      <c r="Q263" s="227"/>
      <c r="R263" s="227"/>
      <c r="S263" s="227"/>
      <c r="T263" s="227"/>
      <c r="U263" s="227"/>
    </row>
    <row r="264" spans="1:21" ht="15.75" x14ac:dyDescent="0.25">
      <c r="A264" s="204" t="s">
        <v>535</v>
      </c>
      <c r="B264" s="227"/>
      <c r="C264" s="232"/>
      <c r="D264" s="232"/>
      <c r="E264" s="232"/>
      <c r="F264" s="232"/>
      <c r="G264" s="232"/>
      <c r="H264" s="232"/>
      <c r="I264" s="227"/>
      <c r="J264" s="234"/>
      <c r="K264" s="234"/>
      <c r="L264" s="234"/>
      <c r="M264" s="234"/>
      <c r="N264" s="234"/>
      <c r="O264" s="234"/>
      <c r="P264" s="227"/>
      <c r="Q264" s="227"/>
      <c r="R264" s="227"/>
      <c r="S264" s="227"/>
      <c r="T264" s="227"/>
      <c r="U264" s="227"/>
    </row>
    <row r="265" spans="1:21" ht="15.75" x14ac:dyDescent="0.25">
      <c r="A265" s="198" t="s">
        <v>536</v>
      </c>
      <c r="B265" s="231" t="s">
        <v>49</v>
      </c>
      <c r="C265" s="232"/>
      <c r="D265" s="232"/>
      <c r="E265" s="232"/>
      <c r="F265" s="232"/>
      <c r="G265" s="232"/>
      <c r="H265" s="232"/>
      <c r="I265" s="233">
        <v>43054.3</v>
      </c>
      <c r="J265" s="234"/>
      <c r="K265" s="234"/>
      <c r="L265" s="234"/>
      <c r="M265" s="234"/>
      <c r="N265" s="234"/>
      <c r="O265" s="234"/>
      <c r="P265" s="227"/>
      <c r="Q265" s="227"/>
      <c r="R265" s="227"/>
      <c r="S265" s="227"/>
      <c r="T265" s="227"/>
      <c r="U265" s="227"/>
    </row>
    <row r="266" spans="1:21" ht="31.5" x14ac:dyDescent="0.25">
      <c r="A266" s="198" t="s">
        <v>537</v>
      </c>
      <c r="B266" s="231" t="s">
        <v>577</v>
      </c>
      <c r="C266" s="232"/>
      <c r="D266" s="232"/>
      <c r="E266" s="232"/>
      <c r="F266" s="232"/>
      <c r="G266" s="232"/>
      <c r="H266" s="232"/>
      <c r="I266" s="233">
        <v>498.02</v>
      </c>
      <c r="J266" s="234"/>
      <c r="K266" s="234"/>
      <c r="L266" s="234"/>
      <c r="M266" s="234"/>
      <c r="N266" s="234"/>
      <c r="O266" s="234"/>
      <c r="P266" s="227"/>
      <c r="Q266" s="227"/>
      <c r="R266" s="227"/>
      <c r="S266" s="227"/>
      <c r="T266" s="227"/>
      <c r="U266" s="227"/>
    </row>
    <row r="267" spans="1:21" ht="47.25" x14ac:dyDescent="0.25">
      <c r="A267" s="198" t="s">
        <v>538</v>
      </c>
      <c r="B267" s="231" t="s">
        <v>50</v>
      </c>
      <c r="C267" s="232"/>
      <c r="D267" s="232"/>
      <c r="E267" s="232"/>
      <c r="F267" s="232"/>
      <c r="G267" s="232"/>
      <c r="H267" s="232"/>
      <c r="I267" s="233">
        <v>264.38</v>
      </c>
      <c r="J267" s="234"/>
      <c r="K267" s="234"/>
      <c r="L267" s="234"/>
      <c r="M267" s="234"/>
      <c r="N267" s="234"/>
      <c r="O267" s="234"/>
      <c r="P267" s="227"/>
      <c r="Q267" s="227"/>
      <c r="R267" s="227"/>
      <c r="S267" s="227"/>
      <c r="T267" s="227"/>
      <c r="U267" s="227"/>
    </row>
    <row r="268" spans="1:21" ht="47.25" x14ac:dyDescent="0.25">
      <c r="A268" s="198" t="s">
        <v>539</v>
      </c>
      <c r="B268" s="231" t="s">
        <v>44</v>
      </c>
      <c r="C268" s="232"/>
      <c r="D268" s="232"/>
      <c r="E268" s="232"/>
      <c r="F268" s="232"/>
      <c r="G268" s="232"/>
      <c r="H268" s="232"/>
      <c r="I268" s="233">
        <v>1018.2</v>
      </c>
      <c r="J268" s="234"/>
      <c r="K268" s="234"/>
      <c r="L268" s="234"/>
      <c r="M268" s="234"/>
      <c r="N268" s="234"/>
      <c r="O268" s="234"/>
      <c r="P268" s="227"/>
      <c r="Q268" s="227"/>
      <c r="R268" s="227"/>
      <c r="S268" s="227"/>
      <c r="T268" s="227"/>
      <c r="U268" s="227"/>
    </row>
    <row r="269" spans="1:21" ht="31.5" x14ac:dyDescent="0.25">
      <c r="A269" s="198" t="s">
        <v>540</v>
      </c>
      <c r="B269" s="231" t="s">
        <v>42</v>
      </c>
      <c r="C269" s="232"/>
      <c r="D269" s="232"/>
      <c r="E269" s="232"/>
      <c r="F269" s="232"/>
      <c r="G269" s="232"/>
      <c r="H269" s="232"/>
      <c r="I269" s="233">
        <v>74.260000000000005</v>
      </c>
      <c r="J269" s="234"/>
      <c r="K269" s="234"/>
      <c r="L269" s="234"/>
      <c r="M269" s="234"/>
      <c r="N269" s="234"/>
      <c r="O269" s="234"/>
      <c r="P269" s="227"/>
      <c r="Q269" s="227"/>
      <c r="R269" s="227"/>
      <c r="S269" s="227"/>
      <c r="T269" s="227"/>
      <c r="U269" s="227"/>
    </row>
    <row r="270" spans="1:21" ht="31.5" x14ac:dyDescent="0.25">
      <c r="A270" s="236" t="s">
        <v>541</v>
      </c>
      <c r="B270" s="231" t="s">
        <v>42</v>
      </c>
      <c r="C270" s="232"/>
      <c r="D270" s="232"/>
      <c r="E270" s="232"/>
      <c r="F270" s="232"/>
      <c r="G270" s="232"/>
      <c r="H270" s="232"/>
      <c r="I270" s="233">
        <v>82.58</v>
      </c>
      <c r="J270" s="234"/>
      <c r="K270" s="234"/>
      <c r="L270" s="234"/>
      <c r="M270" s="234"/>
      <c r="N270" s="234"/>
      <c r="O270" s="234"/>
      <c r="P270" s="227"/>
      <c r="Q270" s="227"/>
      <c r="R270" s="227"/>
      <c r="S270" s="227"/>
      <c r="T270" s="227"/>
      <c r="U270" s="227"/>
    </row>
    <row r="271" spans="1:21" ht="15.75" x14ac:dyDescent="0.25">
      <c r="A271" s="198" t="s">
        <v>542</v>
      </c>
      <c r="B271" s="231" t="s">
        <v>42</v>
      </c>
      <c r="C271" s="232"/>
      <c r="D271" s="232"/>
      <c r="E271" s="232"/>
      <c r="F271" s="232"/>
      <c r="G271" s="232"/>
      <c r="H271" s="232"/>
      <c r="I271" s="233">
        <v>252.36</v>
      </c>
      <c r="J271" s="234"/>
      <c r="K271" s="234"/>
      <c r="L271" s="234"/>
      <c r="M271" s="234"/>
      <c r="N271" s="234"/>
      <c r="O271" s="234"/>
      <c r="P271" s="227"/>
      <c r="Q271" s="227"/>
      <c r="R271" s="227"/>
      <c r="S271" s="227"/>
      <c r="T271" s="227"/>
      <c r="U271" s="227"/>
    </row>
    <row r="272" spans="1:21" ht="15.75" x14ac:dyDescent="0.25">
      <c r="A272" s="204" t="s">
        <v>543</v>
      </c>
      <c r="B272" s="227"/>
      <c r="C272" s="232"/>
      <c r="D272" s="232"/>
      <c r="E272" s="232"/>
      <c r="F272" s="232"/>
      <c r="G272" s="232"/>
      <c r="H272" s="232"/>
      <c r="I272" s="227"/>
      <c r="J272" s="234"/>
      <c r="K272" s="234"/>
      <c r="L272" s="234"/>
      <c r="M272" s="234"/>
      <c r="N272" s="234"/>
      <c r="O272" s="234"/>
      <c r="P272" s="227"/>
      <c r="Q272" s="227"/>
      <c r="R272" s="227"/>
      <c r="S272" s="227"/>
      <c r="T272" s="227"/>
      <c r="U272" s="227"/>
    </row>
    <row r="273" spans="1:21" ht="15.75" x14ac:dyDescent="0.25">
      <c r="A273" s="198" t="s">
        <v>544</v>
      </c>
      <c r="B273" s="231" t="s">
        <v>44</v>
      </c>
      <c r="C273" s="232"/>
      <c r="D273" s="232"/>
      <c r="E273" s="232"/>
      <c r="F273" s="232"/>
      <c r="G273" s="232"/>
      <c r="H273" s="232"/>
      <c r="I273" s="233">
        <v>1638.1</v>
      </c>
      <c r="J273" s="234"/>
      <c r="K273" s="234"/>
      <c r="L273" s="234"/>
      <c r="M273" s="234"/>
      <c r="N273" s="234"/>
      <c r="O273" s="234"/>
      <c r="P273" s="227"/>
      <c r="Q273" s="227"/>
      <c r="R273" s="227"/>
      <c r="S273" s="227"/>
      <c r="T273" s="227"/>
      <c r="U273" s="227"/>
    </row>
    <row r="274" spans="1:21" ht="15.75" x14ac:dyDescent="0.25">
      <c r="A274" s="198" t="s">
        <v>545</v>
      </c>
      <c r="B274" s="231" t="s">
        <v>75</v>
      </c>
      <c r="C274" s="232"/>
      <c r="D274" s="232"/>
      <c r="E274" s="232"/>
      <c r="F274" s="232"/>
      <c r="G274" s="232"/>
      <c r="H274" s="232"/>
      <c r="I274" s="233">
        <v>50.3</v>
      </c>
      <c r="J274" s="234"/>
      <c r="K274" s="234"/>
      <c r="L274" s="234"/>
      <c r="M274" s="234"/>
      <c r="N274" s="234"/>
      <c r="O274" s="234"/>
      <c r="P274" s="227"/>
      <c r="Q274" s="227"/>
      <c r="R274" s="227"/>
      <c r="S274" s="227"/>
      <c r="T274" s="227"/>
      <c r="U274" s="227"/>
    </row>
    <row r="275" spans="1:21" ht="15.75" x14ac:dyDescent="0.25">
      <c r="A275" s="198" t="s">
        <v>546</v>
      </c>
      <c r="B275" s="231" t="s">
        <v>75</v>
      </c>
      <c r="C275" s="232"/>
      <c r="D275" s="232"/>
      <c r="E275" s="232"/>
      <c r="F275" s="232"/>
      <c r="G275" s="232"/>
      <c r="H275" s="232"/>
      <c r="I275" s="233">
        <v>419.81</v>
      </c>
      <c r="J275" s="234"/>
      <c r="K275" s="234"/>
      <c r="L275" s="234"/>
      <c r="M275" s="234"/>
      <c r="N275" s="234"/>
      <c r="O275" s="234"/>
      <c r="P275" s="227"/>
      <c r="Q275" s="227"/>
      <c r="R275" s="227"/>
      <c r="S275" s="227"/>
      <c r="T275" s="227"/>
      <c r="U275" s="227"/>
    </row>
    <row r="276" spans="1:21" ht="15.75" x14ac:dyDescent="0.25">
      <c r="A276" s="204" t="s">
        <v>547</v>
      </c>
      <c r="B276" s="227"/>
      <c r="C276" s="232"/>
      <c r="D276" s="232"/>
      <c r="E276" s="232"/>
      <c r="F276" s="232"/>
      <c r="G276" s="232"/>
      <c r="H276" s="232"/>
      <c r="I276" s="227"/>
      <c r="J276" s="234"/>
      <c r="K276" s="234"/>
      <c r="L276" s="234"/>
      <c r="M276" s="234"/>
      <c r="N276" s="234"/>
      <c r="O276" s="234"/>
      <c r="P276" s="227"/>
      <c r="Q276" s="227"/>
      <c r="R276" s="227"/>
      <c r="S276" s="227"/>
      <c r="T276" s="227"/>
      <c r="U276" s="227"/>
    </row>
    <row r="277" spans="1:21" ht="15.75" x14ac:dyDescent="0.25">
      <c r="A277" s="236" t="s">
        <v>548</v>
      </c>
      <c r="B277" s="231" t="s">
        <v>569</v>
      </c>
      <c r="C277" s="232"/>
      <c r="D277" s="232"/>
      <c r="E277" s="232"/>
      <c r="F277" s="232"/>
      <c r="G277" s="232"/>
      <c r="H277" s="232"/>
      <c r="I277" s="233">
        <v>590.29</v>
      </c>
      <c r="J277" s="234"/>
      <c r="K277" s="234"/>
      <c r="L277" s="234"/>
      <c r="M277" s="234"/>
      <c r="N277" s="234"/>
      <c r="O277" s="234"/>
      <c r="P277" s="227"/>
      <c r="Q277" s="227"/>
      <c r="R277" s="227"/>
      <c r="S277" s="227"/>
      <c r="T277" s="227"/>
      <c r="U277" s="227"/>
    </row>
    <row r="278" spans="1:21" ht="31.5" x14ac:dyDescent="0.25">
      <c r="A278" s="230" t="s">
        <v>549</v>
      </c>
      <c r="B278" s="231" t="s">
        <v>44</v>
      </c>
      <c r="C278" s="232"/>
      <c r="D278" s="232"/>
      <c r="E278" s="232"/>
      <c r="F278" s="232"/>
      <c r="G278" s="232"/>
      <c r="H278" s="232"/>
      <c r="I278" s="233">
        <v>1482.41</v>
      </c>
      <c r="J278" s="234"/>
      <c r="K278" s="234"/>
      <c r="L278" s="234"/>
      <c r="M278" s="234"/>
      <c r="N278" s="234"/>
      <c r="O278" s="234"/>
      <c r="P278" s="227"/>
      <c r="Q278" s="227"/>
      <c r="R278" s="227"/>
      <c r="S278" s="227"/>
      <c r="T278" s="227"/>
      <c r="U278" s="227"/>
    </row>
    <row r="279" spans="1:21" ht="15.75" x14ac:dyDescent="0.25">
      <c r="A279" s="198" t="s">
        <v>550</v>
      </c>
      <c r="B279" s="231" t="s">
        <v>42</v>
      </c>
      <c r="C279" s="232"/>
      <c r="D279" s="232"/>
      <c r="E279" s="232"/>
      <c r="F279" s="232"/>
      <c r="G279" s="232"/>
      <c r="H279" s="232"/>
      <c r="I279" s="233">
        <v>279.3</v>
      </c>
      <c r="J279" s="234"/>
      <c r="K279" s="234"/>
      <c r="L279" s="234"/>
      <c r="M279" s="234"/>
      <c r="N279" s="234"/>
      <c r="O279" s="234"/>
      <c r="P279" s="227"/>
      <c r="Q279" s="227"/>
      <c r="R279" s="227"/>
      <c r="S279" s="227"/>
      <c r="T279" s="227"/>
      <c r="U279" s="227"/>
    </row>
    <row r="280" spans="1:21" ht="15.75" x14ac:dyDescent="0.25">
      <c r="A280" s="198" t="s">
        <v>551</v>
      </c>
      <c r="B280" s="231" t="s">
        <v>42</v>
      </c>
      <c r="C280" s="232"/>
      <c r="D280" s="232"/>
      <c r="E280" s="232"/>
      <c r="F280" s="232"/>
      <c r="G280" s="232"/>
      <c r="H280" s="232"/>
      <c r="I280" s="233">
        <v>92.03</v>
      </c>
      <c r="J280" s="234"/>
      <c r="K280" s="234"/>
      <c r="L280" s="234"/>
      <c r="M280" s="234"/>
      <c r="N280" s="234"/>
      <c r="O280" s="234"/>
      <c r="P280" s="227"/>
      <c r="Q280" s="227"/>
      <c r="R280" s="227"/>
      <c r="S280" s="227"/>
      <c r="T280" s="227"/>
      <c r="U280" s="227"/>
    </row>
    <row r="281" spans="1:21" ht="15.75" x14ac:dyDescent="0.25">
      <c r="A281" s="204" t="s">
        <v>552</v>
      </c>
      <c r="B281" s="227"/>
      <c r="C281" s="232"/>
      <c r="D281" s="232"/>
      <c r="E281" s="232"/>
      <c r="F281" s="232"/>
      <c r="G281" s="232"/>
      <c r="H281" s="232"/>
      <c r="I281" s="227"/>
      <c r="J281" s="234"/>
      <c r="K281" s="234"/>
      <c r="L281" s="234"/>
      <c r="M281" s="234"/>
      <c r="N281" s="234"/>
      <c r="O281" s="234"/>
      <c r="P281" s="227"/>
      <c r="Q281" s="227"/>
      <c r="R281" s="227"/>
      <c r="S281" s="227"/>
      <c r="T281" s="227"/>
      <c r="U281" s="227"/>
    </row>
    <row r="282" spans="1:21" ht="15.75" x14ac:dyDescent="0.25">
      <c r="A282" s="198" t="s">
        <v>553</v>
      </c>
      <c r="B282" s="231" t="s">
        <v>569</v>
      </c>
      <c r="C282" s="232"/>
      <c r="D282" s="232"/>
      <c r="E282" s="232"/>
      <c r="F282" s="232"/>
      <c r="G282" s="232"/>
      <c r="H282" s="232"/>
      <c r="I282" s="233">
        <v>200</v>
      </c>
      <c r="J282" s="234"/>
      <c r="K282" s="234"/>
      <c r="L282" s="234"/>
      <c r="M282" s="234"/>
      <c r="N282" s="234"/>
      <c r="O282" s="234"/>
      <c r="P282" s="227"/>
      <c r="Q282" s="227"/>
      <c r="R282" s="227"/>
      <c r="S282" s="227"/>
      <c r="T282" s="227"/>
      <c r="U282" s="227"/>
    </row>
    <row r="283" spans="1:21" ht="15.75" x14ac:dyDescent="0.25">
      <c r="A283" s="235" t="s">
        <v>554</v>
      </c>
      <c r="B283" s="231" t="s">
        <v>50</v>
      </c>
      <c r="C283" s="232"/>
      <c r="D283" s="232"/>
      <c r="E283" s="232"/>
      <c r="F283" s="232"/>
      <c r="G283" s="232"/>
      <c r="H283" s="232"/>
      <c r="I283" s="233">
        <v>529.53</v>
      </c>
      <c r="J283" s="234"/>
      <c r="K283" s="234"/>
      <c r="L283" s="234"/>
      <c r="M283" s="234"/>
      <c r="N283" s="234"/>
      <c r="O283" s="234"/>
      <c r="P283" s="227"/>
      <c r="Q283" s="227"/>
      <c r="R283" s="227"/>
      <c r="S283" s="227"/>
      <c r="T283" s="227"/>
      <c r="U283" s="227"/>
    </row>
    <row r="284" spans="1:21" ht="15.75" x14ac:dyDescent="0.25">
      <c r="A284" s="204" t="s">
        <v>555</v>
      </c>
      <c r="B284" s="227"/>
      <c r="C284" s="232"/>
      <c r="D284" s="232"/>
      <c r="E284" s="232"/>
      <c r="F284" s="232"/>
      <c r="G284" s="232"/>
      <c r="H284" s="232"/>
      <c r="I284" s="227"/>
      <c r="J284" s="234"/>
      <c r="K284" s="234"/>
      <c r="L284" s="234"/>
      <c r="M284" s="234"/>
      <c r="N284" s="234"/>
      <c r="O284" s="234"/>
      <c r="P284" s="227"/>
      <c r="Q284" s="227"/>
      <c r="R284" s="227"/>
      <c r="S284" s="227"/>
      <c r="T284" s="227"/>
      <c r="U284" s="227"/>
    </row>
    <row r="285" spans="1:21" ht="15.75" x14ac:dyDescent="0.25">
      <c r="A285" s="198" t="s">
        <v>556</v>
      </c>
      <c r="B285" s="231" t="s">
        <v>569</v>
      </c>
      <c r="C285" s="232"/>
      <c r="D285" s="232"/>
      <c r="E285" s="232"/>
      <c r="F285" s="232"/>
      <c r="G285" s="232"/>
      <c r="H285" s="232"/>
      <c r="I285" s="233">
        <v>1</v>
      </c>
      <c r="J285" s="234"/>
      <c r="K285" s="234"/>
      <c r="L285" s="234"/>
      <c r="M285" s="234"/>
      <c r="N285" s="234"/>
      <c r="O285" s="234"/>
      <c r="P285" s="227"/>
      <c r="Q285" s="227"/>
      <c r="R285" s="227"/>
      <c r="S285" s="227"/>
      <c r="T285" s="227"/>
      <c r="U285" s="227"/>
    </row>
    <row r="286" spans="1:21" ht="15.75" x14ac:dyDescent="0.25">
      <c r="A286" s="204" t="s">
        <v>557</v>
      </c>
      <c r="B286" s="227"/>
      <c r="C286" s="232"/>
      <c r="D286" s="232"/>
      <c r="E286" s="232"/>
      <c r="F286" s="232"/>
      <c r="G286" s="232"/>
      <c r="H286" s="232"/>
      <c r="I286" s="227"/>
      <c r="J286" s="234"/>
      <c r="K286" s="234"/>
      <c r="L286" s="234"/>
      <c r="M286" s="234"/>
      <c r="N286" s="234"/>
      <c r="O286" s="234"/>
      <c r="P286" s="227"/>
      <c r="Q286" s="227"/>
      <c r="R286" s="227"/>
      <c r="S286" s="227"/>
      <c r="T286" s="227"/>
      <c r="U286" s="227"/>
    </row>
    <row r="287" spans="1:21" ht="15.75" x14ac:dyDescent="0.25">
      <c r="A287" s="198" t="s">
        <v>558</v>
      </c>
      <c r="B287" s="231" t="s">
        <v>33</v>
      </c>
      <c r="C287" s="232"/>
      <c r="D287" s="232"/>
      <c r="E287" s="232"/>
      <c r="F287" s="232"/>
      <c r="G287" s="232"/>
      <c r="H287" s="232"/>
      <c r="I287" s="233">
        <v>1</v>
      </c>
      <c r="J287" s="234"/>
      <c r="K287" s="234"/>
      <c r="L287" s="234"/>
      <c r="M287" s="234"/>
      <c r="N287" s="234"/>
      <c r="O287" s="234"/>
      <c r="P287" s="227"/>
      <c r="Q287" s="227"/>
      <c r="R287" s="227"/>
      <c r="S287" s="227"/>
      <c r="T287" s="227"/>
      <c r="U287" s="227"/>
    </row>
    <row r="288" spans="1:21" ht="15.75" x14ac:dyDescent="0.25">
      <c r="A288" s="211" t="s">
        <v>559</v>
      </c>
      <c r="B288" s="231" t="s">
        <v>569</v>
      </c>
      <c r="C288" s="232"/>
      <c r="D288" s="232"/>
      <c r="E288" s="232"/>
      <c r="F288" s="232"/>
      <c r="G288" s="232"/>
      <c r="H288" s="232"/>
      <c r="I288" s="233">
        <v>1.43</v>
      </c>
      <c r="J288" s="234"/>
      <c r="K288" s="234"/>
      <c r="L288" s="234"/>
      <c r="M288" s="234"/>
      <c r="N288" s="234"/>
      <c r="O288" s="234"/>
      <c r="P288" s="227"/>
      <c r="Q288" s="227"/>
      <c r="R288" s="227"/>
      <c r="S288" s="227"/>
      <c r="T288" s="227"/>
      <c r="U288" s="227"/>
    </row>
    <row r="289" spans="1:21" ht="15.75" x14ac:dyDescent="0.25">
      <c r="A289" s="211" t="s">
        <v>560</v>
      </c>
      <c r="B289" s="231" t="s">
        <v>569</v>
      </c>
      <c r="C289" s="232"/>
      <c r="D289" s="232"/>
      <c r="E289" s="232"/>
      <c r="F289" s="232"/>
      <c r="G289" s="232"/>
      <c r="H289" s="232"/>
      <c r="I289" s="233">
        <v>0.75</v>
      </c>
      <c r="J289" s="234"/>
      <c r="K289" s="234"/>
      <c r="L289" s="234"/>
      <c r="M289" s="234"/>
      <c r="N289" s="234"/>
      <c r="O289" s="234"/>
      <c r="P289" s="227"/>
      <c r="Q289" s="227"/>
      <c r="R289" s="227"/>
      <c r="S289" s="227"/>
      <c r="T289" s="227"/>
      <c r="U289" s="227"/>
    </row>
    <row r="290" spans="1:21" ht="15.75" x14ac:dyDescent="0.25">
      <c r="A290" s="211" t="s">
        <v>561</v>
      </c>
      <c r="B290" s="231" t="s">
        <v>569</v>
      </c>
      <c r="C290" s="232"/>
      <c r="D290" s="232"/>
      <c r="E290" s="232"/>
      <c r="F290" s="232"/>
      <c r="G290" s="232"/>
      <c r="H290" s="232"/>
      <c r="I290" s="233">
        <v>3.01</v>
      </c>
      <c r="J290" s="234"/>
      <c r="K290" s="234"/>
      <c r="L290" s="234"/>
      <c r="M290" s="234"/>
      <c r="N290" s="234"/>
      <c r="O290" s="234"/>
      <c r="P290" s="227"/>
      <c r="Q290" s="227"/>
      <c r="R290" s="227"/>
      <c r="S290" s="227"/>
      <c r="T290" s="227"/>
      <c r="U290" s="227"/>
    </row>
    <row r="291" spans="1:21" ht="15.75" x14ac:dyDescent="0.25">
      <c r="A291" s="211" t="s">
        <v>562</v>
      </c>
      <c r="B291" s="231" t="s">
        <v>569</v>
      </c>
      <c r="C291" s="232"/>
      <c r="D291" s="232"/>
      <c r="E291" s="232"/>
      <c r="F291" s="232"/>
      <c r="G291" s="232"/>
      <c r="H291" s="232"/>
      <c r="I291" s="233">
        <v>5.6</v>
      </c>
      <c r="J291" s="234"/>
      <c r="K291" s="234"/>
      <c r="L291" s="234"/>
      <c r="M291" s="234"/>
      <c r="N291" s="234"/>
      <c r="O291" s="234"/>
      <c r="P291" s="227"/>
      <c r="Q291" s="227"/>
      <c r="R291" s="227"/>
      <c r="S291" s="227"/>
      <c r="T291" s="227"/>
      <c r="U291" s="227"/>
    </row>
    <row r="292" spans="1:21" ht="15.75" x14ac:dyDescent="0.25">
      <c r="A292" s="211" t="s">
        <v>563</v>
      </c>
      <c r="B292" s="231" t="s">
        <v>569</v>
      </c>
      <c r="C292" s="232"/>
      <c r="D292" s="232"/>
      <c r="E292" s="232"/>
      <c r="F292" s="232"/>
      <c r="G292" s="232"/>
      <c r="H292" s="232"/>
      <c r="I292" s="233">
        <v>1.86</v>
      </c>
      <c r="J292" s="234"/>
      <c r="K292" s="234"/>
      <c r="L292" s="234"/>
      <c r="M292" s="234"/>
      <c r="N292" s="234"/>
      <c r="O292" s="234"/>
      <c r="P292" s="227"/>
      <c r="Q292" s="227"/>
      <c r="R292" s="227"/>
      <c r="S292" s="227"/>
      <c r="T292" s="227"/>
      <c r="U292" s="227"/>
    </row>
    <row r="293" spans="1:21" ht="15.75" x14ac:dyDescent="0.25">
      <c r="A293" s="211" t="s">
        <v>564</v>
      </c>
      <c r="B293" s="231" t="s">
        <v>569</v>
      </c>
      <c r="C293" s="232"/>
      <c r="D293" s="232"/>
      <c r="E293" s="232"/>
      <c r="F293" s="232"/>
      <c r="G293" s="232"/>
      <c r="H293" s="232"/>
      <c r="I293" s="233">
        <v>2.02</v>
      </c>
      <c r="J293" s="234"/>
      <c r="K293" s="234"/>
      <c r="L293" s="234"/>
      <c r="M293" s="234"/>
      <c r="N293" s="234"/>
      <c r="O293" s="234"/>
      <c r="P293" s="227"/>
      <c r="Q293" s="227"/>
      <c r="R293" s="227"/>
      <c r="S293" s="227"/>
      <c r="T293" s="227"/>
      <c r="U293" s="227"/>
    </row>
    <row r="294" spans="1:21" ht="15.75" x14ac:dyDescent="0.25">
      <c r="A294" s="211" t="s">
        <v>565</v>
      </c>
      <c r="B294" s="231" t="s">
        <v>50</v>
      </c>
      <c r="C294" s="232"/>
      <c r="D294" s="232"/>
      <c r="E294" s="232"/>
      <c r="F294" s="232"/>
      <c r="G294" s="232"/>
      <c r="H294" s="232"/>
      <c r="I294" s="233">
        <v>4.0599999999999996</v>
      </c>
      <c r="J294" s="234"/>
      <c r="K294" s="234"/>
      <c r="L294" s="234"/>
      <c r="M294" s="234"/>
      <c r="N294" s="234"/>
      <c r="O294" s="234"/>
      <c r="P294" s="227"/>
      <c r="Q294" s="227"/>
      <c r="R294" s="227"/>
      <c r="S294" s="227"/>
      <c r="T294" s="227"/>
      <c r="U294" s="227"/>
    </row>
    <row r="295" spans="1:21" ht="15.75" x14ac:dyDescent="0.25">
      <c r="A295" s="237" t="s">
        <v>43</v>
      </c>
      <c r="B295" s="238" t="s">
        <v>72</v>
      </c>
      <c r="C295" s="214" t="s">
        <v>72</v>
      </c>
      <c r="D295" s="214" t="s">
        <v>72</v>
      </c>
      <c r="E295" s="214" t="s">
        <v>72</v>
      </c>
      <c r="F295" s="214"/>
      <c r="G295" s="214" t="s">
        <v>72</v>
      </c>
      <c r="H295" s="214"/>
      <c r="I295" s="215" t="s">
        <v>72</v>
      </c>
      <c r="J295" s="216"/>
      <c r="K295" s="216"/>
      <c r="L295" s="216"/>
      <c r="M295" s="216"/>
      <c r="N295" s="216"/>
      <c r="O295" s="216"/>
      <c r="P295" s="216"/>
      <c r="Q295" s="216"/>
      <c r="R295" s="216"/>
      <c r="S295" s="216"/>
      <c r="T295" s="216"/>
      <c r="U295" s="216"/>
    </row>
    <row r="296" spans="1:21" ht="27" customHeight="1" x14ac:dyDescent="0.2">
      <c r="A296" s="365" t="s">
        <v>578</v>
      </c>
      <c r="B296" s="366"/>
      <c r="C296" s="366"/>
      <c r="D296" s="366"/>
      <c r="E296" s="366"/>
      <c r="F296" s="366"/>
      <c r="G296" s="366"/>
      <c r="H296" s="366"/>
      <c r="I296" s="366"/>
      <c r="J296" s="366"/>
      <c r="K296" s="366"/>
      <c r="L296" s="366"/>
      <c r="M296" s="366"/>
      <c r="N296" s="366"/>
      <c r="O296" s="366"/>
      <c r="P296" s="366"/>
      <c r="Q296" s="366"/>
      <c r="R296" s="366"/>
      <c r="S296" s="366"/>
      <c r="T296" s="366"/>
      <c r="U296" s="367"/>
    </row>
    <row r="297" spans="1:21" ht="15.75" x14ac:dyDescent="0.25">
      <c r="A297" s="223"/>
      <c r="B297" s="239"/>
      <c r="C297" s="195"/>
      <c r="D297" s="195"/>
      <c r="E297" s="195"/>
      <c r="F297" s="195"/>
      <c r="G297" s="195"/>
      <c r="H297" s="195"/>
      <c r="I297" s="225"/>
      <c r="J297" s="196"/>
      <c r="K297" s="196"/>
      <c r="L297" s="196"/>
      <c r="M297" s="196"/>
      <c r="N297" s="196"/>
      <c r="O297" s="196"/>
      <c r="P297" s="197"/>
      <c r="Q297" s="197"/>
      <c r="R297" s="197"/>
      <c r="S297" s="197"/>
      <c r="T297" s="197"/>
      <c r="U297" s="197"/>
    </row>
    <row r="298" spans="1:21" ht="80.25" customHeight="1" x14ac:dyDescent="0.25">
      <c r="A298" s="230" t="s">
        <v>581</v>
      </c>
      <c r="B298" s="205" t="s">
        <v>65</v>
      </c>
      <c r="C298" s="200"/>
      <c r="D298" s="200"/>
      <c r="E298" s="200"/>
      <c r="F298" s="200"/>
      <c r="G298" s="200"/>
      <c r="H298" s="200"/>
      <c r="I298" s="201">
        <v>209.74</v>
      </c>
      <c r="J298" s="202"/>
      <c r="K298" s="202"/>
      <c r="L298" s="202"/>
      <c r="M298" s="202"/>
      <c r="N298" s="202"/>
      <c r="O298" s="202"/>
      <c r="P298" s="203"/>
      <c r="Q298" s="203"/>
      <c r="R298" s="203"/>
      <c r="S298" s="203"/>
      <c r="T298" s="203"/>
      <c r="U298" s="203"/>
    </row>
    <row r="299" spans="1:21" ht="61.5" customHeight="1" x14ac:dyDescent="0.25">
      <c r="A299" s="198" t="s">
        <v>582</v>
      </c>
      <c r="B299" s="205" t="s">
        <v>65</v>
      </c>
      <c r="C299" s="200">
        <v>10.83</v>
      </c>
      <c r="D299" s="200">
        <v>10.6</v>
      </c>
      <c r="E299" s="200">
        <v>11</v>
      </c>
      <c r="F299" s="200">
        <v>11.4</v>
      </c>
      <c r="G299" s="200">
        <v>11.4</v>
      </c>
      <c r="H299" s="200">
        <v>11.5</v>
      </c>
      <c r="I299" s="201">
        <v>2.9000000000000001E-2</v>
      </c>
      <c r="J299" s="202">
        <v>0.31407000000000002</v>
      </c>
      <c r="K299" s="202">
        <v>22.58</v>
      </c>
      <c r="L299" s="202">
        <v>55.16</v>
      </c>
      <c r="M299" s="202">
        <v>59.05</v>
      </c>
      <c r="N299" s="202">
        <v>63.1</v>
      </c>
      <c r="O299" s="202">
        <v>67.319999999999993</v>
      </c>
      <c r="P299" s="203">
        <v>7189.4800522176583</v>
      </c>
      <c r="Q299" s="203">
        <v>244.28697962798935</v>
      </c>
      <c r="R299" s="203">
        <v>107.05221174764321</v>
      </c>
      <c r="S299" s="203">
        <v>106.85859441151567</v>
      </c>
      <c r="T299" s="203">
        <v>106.6877971473851</v>
      </c>
      <c r="U299" s="203">
        <v>106.6877971473851</v>
      </c>
    </row>
    <row r="300" spans="1:21" ht="54" customHeight="1" x14ac:dyDescent="0.25">
      <c r="A300" s="230" t="s">
        <v>583</v>
      </c>
      <c r="B300" s="205" t="s">
        <v>587</v>
      </c>
      <c r="C300" s="200"/>
      <c r="D300" s="200"/>
      <c r="E300" s="200"/>
      <c r="F300" s="200"/>
      <c r="G300" s="200"/>
      <c r="H300" s="200"/>
      <c r="I300" s="201">
        <v>501.51</v>
      </c>
      <c r="J300" s="202"/>
      <c r="K300" s="202"/>
      <c r="L300" s="202"/>
      <c r="M300" s="202"/>
      <c r="N300" s="202"/>
      <c r="O300" s="202"/>
      <c r="P300" s="203"/>
      <c r="Q300" s="203"/>
      <c r="R300" s="203"/>
      <c r="S300" s="203"/>
      <c r="T300" s="203"/>
      <c r="U300" s="203"/>
    </row>
    <row r="301" spans="1:21" ht="52.5" customHeight="1" x14ac:dyDescent="0.25">
      <c r="A301" s="198" t="s">
        <v>584</v>
      </c>
      <c r="B301" s="205" t="s">
        <v>587</v>
      </c>
      <c r="C301" s="200"/>
      <c r="D301" s="200"/>
      <c r="E301" s="200"/>
      <c r="F301" s="200"/>
      <c r="G301" s="200"/>
      <c r="H301" s="200"/>
      <c r="I301" s="201">
        <v>444.92</v>
      </c>
      <c r="J301" s="202"/>
      <c r="K301" s="202"/>
      <c r="L301" s="202"/>
      <c r="M301" s="202"/>
      <c r="N301" s="202"/>
      <c r="O301" s="202"/>
      <c r="P301" s="203"/>
      <c r="Q301" s="203"/>
      <c r="R301" s="203"/>
      <c r="S301" s="203"/>
      <c r="T301" s="203"/>
      <c r="U301" s="203"/>
    </row>
    <row r="302" spans="1:21" ht="57.75" customHeight="1" x14ac:dyDescent="0.25">
      <c r="A302" s="230" t="s">
        <v>585</v>
      </c>
      <c r="B302" s="205" t="s">
        <v>587</v>
      </c>
      <c r="C302" s="200">
        <v>5.81</v>
      </c>
      <c r="D302" s="200">
        <v>5.81</v>
      </c>
      <c r="E302" s="200">
        <v>4.827</v>
      </c>
      <c r="F302" s="200">
        <v>4.827</v>
      </c>
      <c r="G302" s="200">
        <v>4.827</v>
      </c>
      <c r="H302" s="200">
        <v>4.827</v>
      </c>
      <c r="I302" s="201">
        <v>8.7479999999999993</v>
      </c>
      <c r="J302" s="202">
        <v>50.825879999999991</v>
      </c>
      <c r="K302" s="202">
        <v>50.825879999999991</v>
      </c>
      <c r="L302" s="202">
        <v>42.226595999999994</v>
      </c>
      <c r="M302" s="202">
        <v>42.226595999999994</v>
      </c>
      <c r="N302" s="202">
        <v>42.226595999999994</v>
      </c>
      <c r="O302" s="202">
        <v>42.226595999999994</v>
      </c>
      <c r="P302" s="203">
        <v>100</v>
      </c>
      <c r="Q302" s="203">
        <v>83.080895008605864</v>
      </c>
      <c r="R302" s="203">
        <v>100</v>
      </c>
      <c r="S302" s="203">
        <v>100</v>
      </c>
      <c r="T302" s="203">
        <v>100</v>
      </c>
      <c r="U302" s="203">
        <v>100</v>
      </c>
    </row>
    <row r="303" spans="1:21" ht="15.75" x14ac:dyDescent="0.25">
      <c r="A303" s="198" t="s">
        <v>586</v>
      </c>
      <c r="B303" s="205" t="s">
        <v>587</v>
      </c>
      <c r="C303" s="200"/>
      <c r="D303" s="200"/>
      <c r="E303" s="200"/>
      <c r="F303" s="200"/>
      <c r="G303" s="200"/>
      <c r="H303" s="200"/>
      <c r="I303" s="201">
        <v>401.7</v>
      </c>
      <c r="J303" s="202"/>
      <c r="K303" s="202"/>
      <c r="L303" s="202"/>
      <c r="M303" s="202"/>
      <c r="N303" s="202"/>
      <c r="O303" s="202"/>
      <c r="P303" s="203"/>
      <c r="Q303" s="203"/>
      <c r="R303" s="203"/>
      <c r="S303" s="203"/>
      <c r="T303" s="203"/>
      <c r="U303" s="203"/>
    </row>
    <row r="304" spans="1:21" ht="15.75" x14ac:dyDescent="0.25">
      <c r="A304" s="240" t="s">
        <v>43</v>
      </c>
      <c r="B304" s="231"/>
      <c r="C304" s="232"/>
      <c r="D304" s="232"/>
      <c r="E304" s="232"/>
      <c r="F304" s="232"/>
      <c r="G304" s="232"/>
      <c r="H304" s="232"/>
      <c r="I304" s="233"/>
      <c r="J304" s="234"/>
      <c r="K304" s="234"/>
      <c r="L304" s="234"/>
      <c r="M304" s="234"/>
      <c r="N304" s="234"/>
      <c r="O304" s="234"/>
      <c r="P304" s="227"/>
      <c r="Q304" s="227"/>
      <c r="R304" s="227"/>
      <c r="S304" s="227"/>
      <c r="T304" s="227"/>
      <c r="U304" s="227"/>
    </row>
    <row r="305" spans="1:21" ht="71.25" customHeight="1" x14ac:dyDescent="0.25">
      <c r="A305" s="241" t="s">
        <v>592</v>
      </c>
      <c r="B305" s="214" t="s">
        <v>72</v>
      </c>
      <c r="C305" s="214" t="s">
        <v>72</v>
      </c>
      <c r="D305" s="214" t="s">
        <v>72</v>
      </c>
      <c r="E305" s="214" t="s">
        <v>72</v>
      </c>
      <c r="F305" s="214"/>
      <c r="G305" s="214" t="s">
        <v>72</v>
      </c>
      <c r="H305" s="214"/>
      <c r="I305" s="242" t="s">
        <v>72</v>
      </c>
      <c r="J305" s="216"/>
      <c r="K305" s="216"/>
      <c r="L305" s="216"/>
      <c r="M305" s="216"/>
      <c r="N305" s="216"/>
      <c r="O305" s="216"/>
      <c r="P305" s="216"/>
      <c r="Q305" s="216"/>
      <c r="R305" s="216"/>
      <c r="S305" s="216"/>
      <c r="T305" s="216"/>
      <c r="U305" s="216"/>
    </row>
    <row r="306" spans="1:21" ht="27" customHeight="1" x14ac:dyDescent="0.2">
      <c r="A306" s="371" t="s">
        <v>221</v>
      </c>
      <c r="B306" s="372"/>
      <c r="C306" s="372"/>
      <c r="D306" s="372"/>
      <c r="E306" s="372"/>
      <c r="F306" s="372"/>
      <c r="G306" s="372"/>
      <c r="H306" s="372"/>
      <c r="I306" s="372"/>
      <c r="J306" s="372"/>
      <c r="K306" s="372"/>
      <c r="L306" s="372"/>
      <c r="M306" s="372"/>
      <c r="N306" s="372"/>
      <c r="O306" s="372"/>
      <c r="P306" s="372"/>
      <c r="Q306" s="372"/>
      <c r="R306" s="372"/>
      <c r="S306" s="372"/>
      <c r="T306" s="372"/>
      <c r="U306" s="372"/>
    </row>
    <row r="307" spans="1:21" ht="52.5" customHeight="1" x14ac:dyDescent="0.25">
      <c r="A307" s="230" t="s">
        <v>588</v>
      </c>
      <c r="B307" s="230" t="s">
        <v>591</v>
      </c>
      <c r="C307" s="200"/>
      <c r="D307" s="200"/>
      <c r="E307" s="200"/>
      <c r="F307" s="200"/>
      <c r="G307" s="200"/>
      <c r="H307" s="200"/>
      <c r="I307" s="201">
        <v>1340.39</v>
      </c>
      <c r="J307" s="202"/>
      <c r="K307" s="202"/>
      <c r="L307" s="202"/>
      <c r="M307" s="202"/>
      <c r="N307" s="202"/>
      <c r="O307" s="202"/>
      <c r="P307" s="203"/>
      <c r="Q307" s="203"/>
      <c r="R307" s="203"/>
      <c r="S307" s="203"/>
      <c r="T307" s="203"/>
      <c r="U307" s="203"/>
    </row>
    <row r="308" spans="1:21" ht="63.75" customHeight="1" x14ac:dyDescent="0.25">
      <c r="A308" s="230" t="s">
        <v>589</v>
      </c>
      <c r="B308" s="230" t="s">
        <v>591</v>
      </c>
      <c r="C308" s="200"/>
      <c r="D308" s="200"/>
      <c r="E308" s="200"/>
      <c r="F308" s="200"/>
      <c r="G308" s="200"/>
      <c r="H308" s="200"/>
      <c r="I308" s="200">
        <v>925.47</v>
      </c>
      <c r="J308" s="200"/>
      <c r="K308" s="200"/>
      <c r="L308" s="200"/>
      <c r="M308" s="200"/>
      <c r="N308" s="200"/>
      <c r="O308" s="200"/>
      <c r="P308" s="200"/>
      <c r="Q308" s="200"/>
      <c r="R308" s="200"/>
      <c r="S308" s="200"/>
      <c r="T308" s="200"/>
      <c r="U308" s="200"/>
    </row>
    <row r="309" spans="1:21" ht="57.75" customHeight="1" x14ac:dyDescent="0.25">
      <c r="A309" s="230" t="s">
        <v>590</v>
      </c>
      <c r="B309" s="230" t="s">
        <v>591</v>
      </c>
      <c r="C309" s="200"/>
      <c r="D309" s="200"/>
      <c r="E309" s="200"/>
      <c r="F309" s="200"/>
      <c r="G309" s="200"/>
      <c r="H309" s="200"/>
      <c r="I309" s="200">
        <v>252.33</v>
      </c>
      <c r="J309" s="200"/>
      <c r="K309" s="200"/>
      <c r="L309" s="200"/>
      <c r="M309" s="200"/>
      <c r="N309" s="200"/>
      <c r="O309" s="200"/>
      <c r="P309" s="200"/>
      <c r="Q309" s="200"/>
      <c r="R309" s="200"/>
      <c r="S309" s="200"/>
      <c r="T309" s="200"/>
      <c r="U309" s="200"/>
    </row>
    <row r="310" spans="1:21" ht="15.75" x14ac:dyDescent="0.25">
      <c r="A310" s="237" t="s">
        <v>43</v>
      </c>
      <c r="B310" s="238" t="s">
        <v>72</v>
      </c>
      <c r="C310" s="214" t="s">
        <v>72</v>
      </c>
      <c r="D310" s="214" t="s">
        <v>72</v>
      </c>
      <c r="E310" s="214" t="s">
        <v>72</v>
      </c>
      <c r="F310" s="214"/>
      <c r="G310" s="214" t="s">
        <v>72</v>
      </c>
      <c r="H310" s="214"/>
      <c r="I310" s="215" t="s">
        <v>72</v>
      </c>
      <c r="J310" s="216"/>
      <c r="K310" s="216"/>
      <c r="L310" s="216"/>
      <c r="M310" s="216"/>
      <c r="N310" s="216"/>
      <c r="O310" s="216"/>
      <c r="P310" s="216"/>
      <c r="Q310" s="216"/>
      <c r="R310" s="216"/>
      <c r="S310" s="216"/>
      <c r="T310" s="216"/>
      <c r="U310" s="216"/>
    </row>
    <row r="311" spans="1:21" ht="15.75" x14ac:dyDescent="0.25">
      <c r="A311" s="373" t="s">
        <v>593</v>
      </c>
      <c r="B311" s="374"/>
      <c r="C311" s="374"/>
      <c r="D311" s="374"/>
      <c r="E311" s="374"/>
      <c r="F311" s="374"/>
      <c r="G311" s="374"/>
      <c r="H311" s="374"/>
      <c r="I311" s="374"/>
      <c r="J311" s="374"/>
      <c r="K311" s="374"/>
      <c r="L311" s="374"/>
      <c r="M311" s="374"/>
      <c r="N311" s="374"/>
      <c r="O311" s="374"/>
      <c r="P311" s="374"/>
      <c r="Q311" s="374"/>
      <c r="R311" s="374"/>
      <c r="S311" s="374"/>
      <c r="T311" s="374"/>
      <c r="U311" s="374"/>
    </row>
    <row r="312" spans="1:21" ht="15.75" x14ac:dyDescent="0.25">
      <c r="A312" s="243" t="s">
        <v>51</v>
      </c>
      <c r="B312" s="224" t="s">
        <v>42</v>
      </c>
      <c r="C312" s="195"/>
      <c r="D312" s="195"/>
      <c r="E312" s="195"/>
      <c r="F312" s="195"/>
      <c r="G312" s="195"/>
      <c r="H312" s="195"/>
      <c r="I312" s="225" t="s">
        <v>69</v>
      </c>
      <c r="J312" s="244"/>
      <c r="K312" s="244"/>
      <c r="L312" s="244"/>
      <c r="M312" s="244"/>
      <c r="N312" s="244"/>
      <c r="O312" s="244"/>
      <c r="P312" s="245"/>
      <c r="Q312" s="245"/>
      <c r="R312" s="245"/>
      <c r="S312" s="245"/>
      <c r="T312" s="245"/>
      <c r="U312" s="245"/>
    </row>
    <row r="313" spans="1:21" ht="15.75" x14ac:dyDescent="0.25">
      <c r="A313" s="246" t="s">
        <v>52</v>
      </c>
      <c r="B313" s="199" t="s">
        <v>42</v>
      </c>
      <c r="C313" s="200"/>
      <c r="D313" s="200"/>
      <c r="E313" s="200"/>
      <c r="F313" s="200"/>
      <c r="G313" s="200"/>
      <c r="H313" s="200"/>
      <c r="I313" s="201" t="s">
        <v>70</v>
      </c>
      <c r="J313" s="247"/>
      <c r="K313" s="247"/>
      <c r="L313" s="247"/>
      <c r="M313" s="247"/>
      <c r="N313" s="247"/>
      <c r="O313" s="247"/>
      <c r="P313" s="248"/>
      <c r="Q313" s="248"/>
      <c r="R313" s="248"/>
      <c r="S313" s="248"/>
      <c r="T313" s="248"/>
      <c r="U313" s="248"/>
    </row>
    <row r="314" spans="1:21" ht="15.75" x14ac:dyDescent="0.25">
      <c r="A314" s="230" t="s">
        <v>53</v>
      </c>
      <c r="B314" s="199" t="s">
        <v>42</v>
      </c>
      <c r="C314" s="200"/>
      <c r="D314" s="200"/>
      <c r="E314" s="200"/>
      <c r="F314" s="200"/>
      <c r="G314" s="200"/>
      <c r="H314" s="200"/>
      <c r="I314" s="201" t="s">
        <v>71</v>
      </c>
      <c r="J314" s="247"/>
      <c r="K314" s="247"/>
      <c r="L314" s="247"/>
      <c r="M314" s="247"/>
      <c r="N314" s="247"/>
      <c r="O314" s="247"/>
      <c r="P314" s="248"/>
      <c r="Q314" s="248"/>
      <c r="R314" s="248"/>
      <c r="S314" s="248"/>
      <c r="T314" s="248"/>
      <c r="U314" s="248"/>
    </row>
    <row r="315" spans="1:21" ht="15.75" x14ac:dyDescent="0.25">
      <c r="A315" s="230" t="s">
        <v>54</v>
      </c>
      <c r="B315" s="199" t="s">
        <v>42</v>
      </c>
      <c r="C315" s="200"/>
      <c r="D315" s="200"/>
      <c r="E315" s="200"/>
      <c r="F315" s="200"/>
      <c r="G315" s="200"/>
      <c r="H315" s="200"/>
      <c r="I315" s="201" t="s">
        <v>66</v>
      </c>
      <c r="J315" s="247"/>
      <c r="K315" s="247"/>
      <c r="L315" s="247"/>
      <c r="M315" s="247"/>
      <c r="N315" s="247"/>
      <c r="O315" s="247"/>
      <c r="P315" s="248"/>
      <c r="Q315" s="248"/>
      <c r="R315" s="248"/>
      <c r="S315" s="248"/>
      <c r="T315" s="248"/>
      <c r="U315" s="248"/>
    </row>
    <row r="316" spans="1:21" ht="15.75" x14ac:dyDescent="0.25">
      <c r="A316" s="230" t="s">
        <v>55</v>
      </c>
      <c r="B316" s="199" t="s">
        <v>42</v>
      </c>
      <c r="C316" s="200"/>
      <c r="D316" s="200"/>
      <c r="E316" s="200"/>
      <c r="F316" s="200"/>
      <c r="G316" s="200"/>
      <c r="H316" s="200"/>
      <c r="I316" s="201" t="s">
        <v>68</v>
      </c>
      <c r="J316" s="247"/>
      <c r="K316" s="247"/>
      <c r="L316" s="247"/>
      <c r="M316" s="247"/>
      <c r="N316" s="247"/>
      <c r="O316" s="247"/>
      <c r="P316" s="248"/>
      <c r="Q316" s="248"/>
      <c r="R316" s="248"/>
      <c r="S316" s="248"/>
      <c r="T316" s="248"/>
      <c r="U316" s="248"/>
    </row>
    <row r="317" spans="1:21" ht="15.75" x14ac:dyDescent="0.25">
      <c r="A317" s="230" t="s">
        <v>56</v>
      </c>
      <c r="B317" s="199" t="s">
        <v>46</v>
      </c>
      <c r="C317" s="200"/>
      <c r="D317" s="200"/>
      <c r="E317" s="200"/>
      <c r="F317" s="200"/>
      <c r="G317" s="200"/>
      <c r="H317" s="200"/>
      <c r="I317" s="201" t="s">
        <v>67</v>
      </c>
      <c r="J317" s="247"/>
      <c r="K317" s="247"/>
      <c r="L317" s="247"/>
      <c r="M317" s="247"/>
      <c r="N317" s="247"/>
      <c r="O317" s="247"/>
      <c r="P317" s="248"/>
      <c r="Q317" s="248"/>
      <c r="R317" s="248"/>
      <c r="S317" s="248"/>
      <c r="T317" s="248"/>
      <c r="U317" s="248"/>
    </row>
    <row r="318" spans="1:21" ht="15.75" x14ac:dyDescent="0.25">
      <c r="A318" s="237" t="s">
        <v>43</v>
      </c>
      <c r="B318" s="238" t="s">
        <v>72</v>
      </c>
      <c r="C318" s="214"/>
      <c r="D318" s="214"/>
      <c r="E318" s="214"/>
      <c r="F318" s="214"/>
      <c r="G318" s="214" t="s">
        <v>72</v>
      </c>
      <c r="H318" s="214"/>
      <c r="I318" s="215" t="s">
        <v>72</v>
      </c>
      <c r="J318" s="216"/>
      <c r="K318" s="216"/>
      <c r="L318" s="216"/>
      <c r="M318" s="216"/>
      <c r="N318" s="216"/>
      <c r="O318" s="216"/>
      <c r="P318" s="216"/>
      <c r="Q318" s="216"/>
      <c r="R318" s="216"/>
      <c r="S318" s="216"/>
      <c r="T318" s="216"/>
      <c r="U318" s="216"/>
    </row>
    <row r="319" spans="1:21" ht="15.75" x14ac:dyDescent="0.25">
      <c r="A319" s="249"/>
      <c r="B319" s="250"/>
      <c r="C319" s="251"/>
      <c r="D319" s="251"/>
      <c r="E319" s="251"/>
      <c r="F319" s="251"/>
      <c r="G319" s="251"/>
      <c r="H319" s="251"/>
      <c r="I319" s="252"/>
      <c r="J319" s="253"/>
      <c r="K319" s="253"/>
      <c r="L319" s="253"/>
      <c r="M319" s="253"/>
      <c r="N319" s="253"/>
      <c r="O319" s="253"/>
      <c r="P319" s="253"/>
      <c r="Q319" s="253"/>
      <c r="R319" s="253"/>
      <c r="S319" s="253"/>
      <c r="T319" s="253"/>
      <c r="U319" s="253"/>
    </row>
    <row r="320" spans="1:21" ht="15.75" x14ac:dyDescent="0.25">
      <c r="A320" s="369" t="s">
        <v>74</v>
      </c>
      <c r="B320" s="370"/>
      <c r="C320" s="370"/>
      <c r="D320" s="370"/>
      <c r="E320" s="370"/>
      <c r="F320" s="370"/>
      <c r="G320" s="370"/>
      <c r="H320" s="370"/>
      <c r="I320" s="370"/>
      <c r="J320" s="253"/>
      <c r="K320" s="253"/>
      <c r="L320" s="253"/>
      <c r="M320" s="253"/>
      <c r="N320" s="253"/>
      <c r="O320" s="253"/>
      <c r="P320" s="253"/>
      <c r="Q320" s="253"/>
      <c r="R320" s="253"/>
      <c r="S320" s="253"/>
      <c r="T320" s="253"/>
      <c r="U320" s="253"/>
    </row>
    <row r="321" spans="1:21" ht="15.75" x14ac:dyDescent="0.25">
      <c r="A321" s="254" t="s">
        <v>598</v>
      </c>
      <c r="B321" s="255"/>
      <c r="C321" s="256"/>
      <c r="D321" s="256"/>
      <c r="E321" s="256"/>
      <c r="F321" s="256"/>
      <c r="G321" s="256"/>
      <c r="H321" s="256"/>
      <c r="I321" s="257"/>
      <c r="J321" s="258"/>
      <c r="K321" s="258"/>
      <c r="L321" s="258"/>
      <c r="M321" s="258"/>
      <c r="N321" s="258"/>
      <c r="O321" s="258"/>
      <c r="P321" s="258"/>
      <c r="Q321" s="258"/>
      <c r="R321" s="258"/>
      <c r="S321" s="258"/>
      <c r="T321" s="258"/>
      <c r="U321" s="258"/>
    </row>
    <row r="322" spans="1:21" ht="57.75" customHeight="1" x14ac:dyDescent="0.2">
      <c r="A322" s="368" t="s">
        <v>78</v>
      </c>
      <c r="B322" s="368"/>
      <c r="C322" s="368"/>
      <c r="D322" s="368"/>
      <c r="E322" s="368"/>
      <c r="F322" s="368"/>
      <c r="G322" s="368"/>
      <c r="H322" s="368"/>
      <c r="I322" s="368"/>
      <c r="J322" s="368"/>
      <c r="K322" s="368"/>
      <c r="L322" s="368"/>
      <c r="M322" s="368"/>
      <c r="N322" s="368"/>
      <c r="O322" s="368"/>
      <c r="P322" s="368"/>
      <c r="Q322" s="368"/>
      <c r="R322" s="368"/>
      <c r="S322" s="368"/>
      <c r="T322" s="259"/>
      <c r="U322" s="260"/>
    </row>
    <row r="323" spans="1:21" ht="20.25" x14ac:dyDescent="0.3">
      <c r="A323" s="10"/>
      <c r="B323" s="23"/>
      <c r="C323" s="6"/>
      <c r="D323" s="6"/>
      <c r="E323" s="6"/>
      <c r="F323" s="6"/>
      <c r="G323" s="6"/>
      <c r="H323" s="6"/>
      <c r="I323" s="26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</row>
    <row r="324" spans="1:21" ht="20.25" x14ac:dyDescent="0.3">
      <c r="A324" s="6"/>
      <c r="B324" s="23"/>
      <c r="C324" s="6"/>
      <c r="D324" s="6"/>
      <c r="E324" s="6"/>
      <c r="F324" s="6"/>
      <c r="G324" s="6"/>
      <c r="H324" s="6"/>
      <c r="I324" s="26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</row>
    <row r="325" spans="1:21" ht="20.25" x14ac:dyDescent="0.3">
      <c r="A325" s="6"/>
      <c r="B325" s="23"/>
      <c r="C325" s="6"/>
      <c r="D325" s="6"/>
      <c r="E325" s="6"/>
      <c r="F325" s="6"/>
      <c r="G325" s="6"/>
      <c r="H325" s="6"/>
      <c r="I325" s="26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</row>
    <row r="326" spans="1:21" ht="20.25" x14ac:dyDescent="0.3">
      <c r="A326" s="6"/>
      <c r="B326" s="23"/>
      <c r="C326" s="6"/>
      <c r="D326" s="6"/>
      <c r="E326" s="6"/>
      <c r="F326" s="6"/>
      <c r="G326" s="6"/>
      <c r="H326" s="6"/>
      <c r="I326" s="26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</row>
    <row r="327" spans="1:21" ht="20.25" x14ac:dyDescent="0.3">
      <c r="A327" s="6"/>
      <c r="B327" s="23"/>
      <c r="C327" s="6"/>
      <c r="D327" s="6"/>
      <c r="E327" s="6"/>
      <c r="F327" s="6"/>
      <c r="G327" s="6"/>
      <c r="H327" s="6"/>
      <c r="I327" s="26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</row>
    <row r="328" spans="1:21" ht="20.25" x14ac:dyDescent="0.3">
      <c r="A328" s="6"/>
      <c r="B328" s="23"/>
      <c r="C328" s="6"/>
      <c r="D328" s="6"/>
      <c r="E328" s="6"/>
      <c r="F328" s="6"/>
      <c r="G328" s="6"/>
      <c r="H328" s="6"/>
      <c r="I328" s="26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</row>
    <row r="329" spans="1:21" ht="20.25" x14ac:dyDescent="0.3">
      <c r="A329" s="6"/>
      <c r="B329" s="23"/>
      <c r="C329" s="6"/>
      <c r="D329" s="6"/>
      <c r="E329" s="6"/>
      <c r="F329" s="6"/>
      <c r="G329" s="6"/>
      <c r="H329" s="6"/>
      <c r="I329" s="26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</row>
    <row r="330" spans="1:21" ht="20.25" x14ac:dyDescent="0.3">
      <c r="A330" s="6"/>
      <c r="B330" s="23"/>
      <c r="C330" s="6"/>
      <c r="D330" s="6"/>
      <c r="E330" s="6"/>
      <c r="F330" s="6"/>
      <c r="G330" s="6"/>
      <c r="H330" s="6"/>
      <c r="I330" s="26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</row>
    <row r="331" spans="1:21" x14ac:dyDescent="0.2">
      <c r="A331" s="8"/>
      <c r="B331" s="24"/>
      <c r="C331" s="8"/>
      <c r="D331" s="8"/>
      <c r="E331" s="8"/>
      <c r="F331" s="8"/>
      <c r="G331" s="8"/>
      <c r="H331" s="8"/>
      <c r="I331" s="27"/>
    </row>
    <row r="332" spans="1:21" x14ac:dyDescent="0.2">
      <c r="A332" s="8"/>
      <c r="B332" s="24"/>
      <c r="C332" s="8"/>
      <c r="D332" s="8"/>
      <c r="E332" s="8"/>
      <c r="F332" s="8"/>
      <c r="G332" s="8"/>
      <c r="H332" s="8"/>
      <c r="I332" s="27"/>
    </row>
    <row r="333" spans="1:21" x14ac:dyDescent="0.2">
      <c r="A333" s="8"/>
      <c r="B333" s="24"/>
      <c r="C333" s="8"/>
      <c r="D333" s="8"/>
      <c r="E333" s="8"/>
      <c r="F333" s="8"/>
      <c r="G333" s="8"/>
      <c r="H333" s="8"/>
      <c r="I333" s="27"/>
    </row>
    <row r="334" spans="1:21" x14ac:dyDescent="0.2">
      <c r="A334" s="8"/>
      <c r="B334" s="24"/>
      <c r="C334" s="8"/>
      <c r="D334" s="8"/>
      <c r="E334" s="8"/>
      <c r="F334" s="8"/>
      <c r="G334" s="8"/>
      <c r="H334" s="8"/>
      <c r="I334" s="27"/>
    </row>
    <row r="335" spans="1:21" x14ac:dyDescent="0.2">
      <c r="A335" s="8"/>
      <c r="B335" s="24"/>
      <c r="C335" s="8"/>
      <c r="D335" s="8"/>
      <c r="E335" s="8"/>
      <c r="F335" s="8"/>
      <c r="G335" s="8"/>
      <c r="H335" s="8"/>
      <c r="I335" s="27"/>
    </row>
    <row r="336" spans="1:21" x14ac:dyDescent="0.2">
      <c r="A336" s="8"/>
      <c r="B336" s="24"/>
      <c r="C336" s="8"/>
      <c r="D336" s="8"/>
      <c r="E336" s="8"/>
      <c r="F336" s="8"/>
      <c r="G336" s="8"/>
      <c r="H336" s="8"/>
      <c r="I336" s="27"/>
    </row>
    <row r="337" spans="1:9" x14ac:dyDescent="0.2">
      <c r="A337" s="8"/>
      <c r="B337" s="24"/>
      <c r="C337" s="8"/>
      <c r="D337" s="8"/>
      <c r="E337" s="8"/>
      <c r="F337" s="8"/>
      <c r="G337" s="8"/>
      <c r="H337" s="8"/>
      <c r="I337" s="27"/>
    </row>
  </sheetData>
  <mergeCells count="16">
    <mergeCell ref="A320:I320"/>
    <mergeCell ref="A322:S322"/>
    <mergeCell ref="A8:U8"/>
    <mergeCell ref="A9:U9"/>
    <mergeCell ref="A39:U39"/>
    <mergeCell ref="A296:U296"/>
    <mergeCell ref="A306:U306"/>
    <mergeCell ref="A311:U311"/>
    <mergeCell ref="N1:U1"/>
    <mergeCell ref="A2:S2"/>
    <mergeCell ref="A3:S3"/>
    <mergeCell ref="A5:A6"/>
    <mergeCell ref="B5:H5"/>
    <mergeCell ref="I5:I6"/>
    <mergeCell ref="J5:O5"/>
    <mergeCell ref="P5:U5"/>
  </mergeCells>
  <pageMargins left="0.70866141732283472" right="0.70866141732283472" top="0.74803149606299213" bottom="0.74803149606299213" header="0.31496062992125984" footer="0.31496062992125984"/>
  <pageSetup paperSize="9" scale="58" fitToWidth="2" fitToHeight="0" orientation="landscape" r:id="rId1"/>
  <headerFooter>
    <oddFooter>&amp;C&amp;N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tabColor indexed="50"/>
    <pageSetUpPr fitToPage="1"/>
  </sheetPr>
  <dimension ref="A1:AQ26"/>
  <sheetViews>
    <sheetView view="pageBreakPreview" topLeftCell="M10" zoomScale="75" zoomScaleNormal="75" workbookViewId="0">
      <selection activeCell="V1" sqref="V1:W1048576"/>
    </sheetView>
  </sheetViews>
  <sheetFormatPr defaultRowHeight="12.75" x14ac:dyDescent="0.2"/>
  <cols>
    <col min="1" max="1" width="27.85546875" customWidth="1"/>
    <col min="2" max="2" width="9.42578125" hidden="1" customWidth="1"/>
    <col min="3" max="3" width="9.7109375" hidden="1" customWidth="1"/>
    <col min="4" max="4" width="10.42578125" hidden="1" customWidth="1"/>
    <col min="5" max="7" width="9.7109375" hidden="1" customWidth="1"/>
    <col min="10" max="10" width="10.5703125" customWidth="1"/>
    <col min="16" max="16" width="10.28515625" customWidth="1"/>
    <col min="20" max="21" width="11.140625" customWidth="1"/>
    <col min="22" max="22" width="35.140625" hidden="1" customWidth="1"/>
    <col min="23" max="23" width="22.42578125" hidden="1" customWidth="1"/>
    <col min="24" max="24" width="17.42578125" customWidth="1"/>
    <col min="25" max="25" width="12.140625" customWidth="1"/>
    <col min="26" max="26" width="12.42578125" customWidth="1"/>
    <col min="27" max="27" width="12" customWidth="1"/>
    <col min="28" max="28" width="11.5703125" customWidth="1"/>
    <col min="29" max="29" width="12.140625" customWidth="1"/>
    <col min="30" max="30" width="12.85546875" customWidth="1"/>
    <col min="31" max="31" width="10" customWidth="1"/>
    <col min="32" max="32" width="9.85546875" customWidth="1"/>
    <col min="33" max="34" width="10.42578125" customWidth="1"/>
    <col min="35" max="35" width="10" customWidth="1"/>
    <col min="36" max="37" width="11.140625" customWidth="1"/>
    <col min="38" max="38" width="18.7109375" customWidth="1"/>
    <col min="39" max="39" width="16.140625" customWidth="1"/>
    <col min="40" max="40" width="16.42578125" customWidth="1"/>
    <col min="41" max="41" width="19.28515625" customWidth="1"/>
    <col min="42" max="42" width="16.7109375" customWidth="1"/>
    <col min="43" max="43" width="15.85546875" customWidth="1"/>
  </cols>
  <sheetData>
    <row r="1" spans="1:43" ht="29.45" customHeight="1" x14ac:dyDescent="0.3">
      <c r="A1" s="17"/>
      <c r="B1" s="17"/>
      <c r="C1" s="17"/>
      <c r="D1" s="17"/>
      <c r="E1" s="443"/>
      <c r="F1" s="443"/>
      <c r="G1" s="443"/>
      <c r="V1">
        <v>0</v>
      </c>
    </row>
    <row r="2" spans="1:43" ht="42.75" customHeight="1" x14ac:dyDescent="0.2">
      <c r="A2" s="448" t="s">
        <v>632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1"/>
      <c r="AM2" s="121"/>
      <c r="AN2" s="121"/>
      <c r="AO2" s="121"/>
      <c r="AP2" s="121"/>
      <c r="AQ2" s="121"/>
    </row>
    <row r="3" spans="1:43" ht="18.75" x14ac:dyDescent="0.3">
      <c r="A3" s="17"/>
      <c r="B3" s="17"/>
      <c r="C3" s="17"/>
      <c r="D3" s="17"/>
      <c r="E3" s="17"/>
      <c r="F3" s="17"/>
      <c r="G3" s="17"/>
      <c r="AK3" s="121"/>
      <c r="AL3" s="120"/>
      <c r="AM3" s="120"/>
      <c r="AN3" s="120"/>
      <c r="AO3" s="120"/>
      <c r="AP3" s="120"/>
      <c r="AQ3" s="120"/>
    </row>
    <row r="4" spans="1:43" ht="58.15" customHeight="1" x14ac:dyDescent="0.2">
      <c r="A4" s="442" t="s">
        <v>172</v>
      </c>
      <c r="B4" s="444" t="s">
        <v>175</v>
      </c>
      <c r="C4" s="449"/>
      <c r="D4" s="449"/>
      <c r="E4" s="449"/>
      <c r="F4" s="449"/>
      <c r="G4" s="445"/>
      <c r="H4" s="444" t="s">
        <v>173</v>
      </c>
      <c r="I4" s="449"/>
      <c r="J4" s="449"/>
      <c r="K4" s="449"/>
      <c r="L4" s="449"/>
      <c r="M4" s="445"/>
      <c r="N4" s="444" t="s">
        <v>174</v>
      </c>
      <c r="O4" s="449"/>
      <c r="P4" s="449"/>
      <c r="Q4" s="449"/>
      <c r="R4" s="449"/>
      <c r="S4" s="445"/>
      <c r="T4" s="444" t="s">
        <v>190</v>
      </c>
      <c r="U4" s="445"/>
      <c r="V4" s="444" t="s">
        <v>216</v>
      </c>
      <c r="W4" s="445"/>
      <c r="X4" s="438" t="s">
        <v>201</v>
      </c>
      <c r="Y4" s="440" t="s">
        <v>202</v>
      </c>
      <c r="Z4" s="453"/>
      <c r="AA4" s="453"/>
      <c r="AB4" s="453"/>
      <c r="AC4" s="453"/>
      <c r="AD4" s="453"/>
      <c r="AE4" s="441"/>
      <c r="AF4" s="442" t="s">
        <v>191</v>
      </c>
      <c r="AG4" s="442"/>
      <c r="AH4" s="442"/>
      <c r="AI4" s="442"/>
      <c r="AJ4" s="442"/>
      <c r="AK4" s="442"/>
      <c r="AL4" s="442" t="s">
        <v>203</v>
      </c>
      <c r="AM4" s="440" t="s">
        <v>202</v>
      </c>
      <c r="AN4" s="453"/>
      <c r="AO4" s="453"/>
      <c r="AP4" s="453"/>
      <c r="AQ4" s="441"/>
    </row>
    <row r="5" spans="1:43" ht="102" customHeight="1" x14ac:dyDescent="0.2">
      <c r="A5" s="442"/>
      <c r="B5" s="446"/>
      <c r="C5" s="450"/>
      <c r="D5" s="450"/>
      <c r="E5" s="450"/>
      <c r="F5" s="450"/>
      <c r="G5" s="447"/>
      <c r="H5" s="446"/>
      <c r="I5" s="450"/>
      <c r="J5" s="450"/>
      <c r="K5" s="450"/>
      <c r="L5" s="450"/>
      <c r="M5" s="447"/>
      <c r="N5" s="446"/>
      <c r="O5" s="450"/>
      <c r="P5" s="450"/>
      <c r="Q5" s="450"/>
      <c r="R5" s="450"/>
      <c r="S5" s="447"/>
      <c r="T5" s="446"/>
      <c r="U5" s="447"/>
      <c r="V5" s="446"/>
      <c r="W5" s="447"/>
      <c r="X5" s="454"/>
      <c r="Y5" s="442" t="s">
        <v>213</v>
      </c>
      <c r="Z5" s="442" t="s">
        <v>212</v>
      </c>
      <c r="AA5" s="442" t="s">
        <v>214</v>
      </c>
      <c r="AB5" s="442" t="s">
        <v>215</v>
      </c>
      <c r="AC5" s="442" t="s">
        <v>23</v>
      </c>
      <c r="AD5" s="442" t="s">
        <v>60</v>
      </c>
      <c r="AE5" s="442" t="s">
        <v>64</v>
      </c>
      <c r="AF5" s="440" t="s">
        <v>178</v>
      </c>
      <c r="AG5" s="441"/>
      <c r="AH5" s="440" t="s">
        <v>179</v>
      </c>
      <c r="AI5" s="441"/>
      <c r="AJ5" s="440" t="s">
        <v>180</v>
      </c>
      <c r="AK5" s="441"/>
      <c r="AL5" s="442"/>
      <c r="AM5" s="442" t="s">
        <v>205</v>
      </c>
      <c r="AN5" s="442" t="s">
        <v>206</v>
      </c>
      <c r="AO5" s="442" t="s">
        <v>207</v>
      </c>
      <c r="AP5" s="442" t="s">
        <v>208</v>
      </c>
      <c r="AQ5" s="442" t="s">
        <v>209</v>
      </c>
    </row>
    <row r="6" spans="1:43" ht="39.75" customHeight="1" x14ac:dyDescent="0.2">
      <c r="A6" s="442"/>
      <c r="B6" s="442" t="s">
        <v>616</v>
      </c>
      <c r="C6" s="442" t="s">
        <v>633</v>
      </c>
      <c r="D6" s="442" t="s">
        <v>634</v>
      </c>
      <c r="E6" s="442" t="s">
        <v>86</v>
      </c>
      <c r="F6" s="442"/>
      <c r="G6" s="442"/>
      <c r="H6" s="442" t="str">
        <f>B6</f>
        <v>Факт 
2020 г.</v>
      </c>
      <c r="I6" s="442" t="str">
        <f>C6</f>
        <v>Факт 
2021 г.</v>
      </c>
      <c r="J6" s="442" t="str">
        <f>D6</f>
        <v>Оценка 2022 г.</v>
      </c>
      <c r="K6" s="442" t="s">
        <v>86</v>
      </c>
      <c r="L6" s="442"/>
      <c r="M6" s="442"/>
      <c r="N6" s="442" t="str">
        <f>B6</f>
        <v>Факт 
2020 г.</v>
      </c>
      <c r="O6" s="442" t="str">
        <f>C6</f>
        <v>Факт 
2021 г.</v>
      </c>
      <c r="P6" s="442" t="str">
        <f>D6</f>
        <v>Оценка 2022 г.</v>
      </c>
      <c r="Q6" s="442" t="s">
        <v>86</v>
      </c>
      <c r="R6" s="442"/>
      <c r="S6" s="442"/>
      <c r="T6" s="438" t="str">
        <f>C6</f>
        <v>Факт 
2021 г.</v>
      </c>
      <c r="U6" s="438" t="str">
        <f>D6</f>
        <v>Оценка 2022 г.</v>
      </c>
      <c r="V6" s="438" t="s">
        <v>210</v>
      </c>
      <c r="W6" s="438" t="s">
        <v>211</v>
      </c>
      <c r="X6" s="454"/>
      <c r="Y6" s="442"/>
      <c r="Z6" s="442"/>
      <c r="AA6" s="442"/>
      <c r="AB6" s="442"/>
      <c r="AC6" s="442"/>
      <c r="AD6" s="442"/>
      <c r="AE6" s="442"/>
      <c r="AF6" s="438" t="s">
        <v>633</v>
      </c>
      <c r="AG6" s="438" t="s">
        <v>634</v>
      </c>
      <c r="AH6" s="438" t="s">
        <v>633</v>
      </c>
      <c r="AI6" s="438" t="s">
        <v>634</v>
      </c>
      <c r="AJ6" s="438" t="s">
        <v>611</v>
      </c>
      <c r="AK6" s="438" t="s">
        <v>613</v>
      </c>
      <c r="AL6" s="442"/>
      <c r="AM6" s="442"/>
      <c r="AN6" s="442"/>
      <c r="AO6" s="442"/>
      <c r="AP6" s="442"/>
      <c r="AQ6" s="442"/>
    </row>
    <row r="7" spans="1:43" ht="36" customHeight="1" x14ac:dyDescent="0.2">
      <c r="A7" s="442"/>
      <c r="B7" s="442"/>
      <c r="C7" s="442"/>
      <c r="D7" s="442"/>
      <c r="E7" s="148" t="s">
        <v>612</v>
      </c>
      <c r="F7" s="148" t="s">
        <v>618</v>
      </c>
      <c r="G7" s="148" t="s">
        <v>635</v>
      </c>
      <c r="H7" s="442"/>
      <c r="I7" s="442"/>
      <c r="J7" s="442"/>
      <c r="K7" s="158" t="str">
        <f>E7</f>
        <v>2023 г.</v>
      </c>
      <c r="L7" s="158" t="str">
        <f>F7</f>
        <v>2024 г.</v>
      </c>
      <c r="M7" s="158" t="str">
        <f>G7</f>
        <v>2025 г.</v>
      </c>
      <c r="N7" s="442"/>
      <c r="O7" s="442"/>
      <c r="P7" s="442"/>
      <c r="Q7" s="158" t="str">
        <f>E7</f>
        <v>2023 г.</v>
      </c>
      <c r="R7" s="158" t="str">
        <f>F7</f>
        <v>2024 г.</v>
      </c>
      <c r="S7" s="158" t="str">
        <f>G7</f>
        <v>2025 г.</v>
      </c>
      <c r="T7" s="439"/>
      <c r="U7" s="439"/>
      <c r="V7" s="439"/>
      <c r="W7" s="439"/>
      <c r="X7" s="439"/>
      <c r="Y7" s="442"/>
      <c r="Z7" s="442"/>
      <c r="AA7" s="442"/>
      <c r="AB7" s="442"/>
      <c r="AC7" s="442"/>
      <c r="AD7" s="442"/>
      <c r="AE7" s="442"/>
      <c r="AF7" s="439"/>
      <c r="AG7" s="439"/>
      <c r="AH7" s="439"/>
      <c r="AI7" s="439"/>
      <c r="AJ7" s="439"/>
      <c r="AK7" s="439"/>
      <c r="AL7" s="442"/>
      <c r="AM7" s="442"/>
      <c r="AN7" s="442"/>
      <c r="AO7" s="442"/>
      <c r="AP7" s="442"/>
      <c r="AQ7" s="442"/>
    </row>
    <row r="8" spans="1:43" ht="18.75" x14ac:dyDescent="0.25">
      <c r="A8" s="105" t="s">
        <v>672</v>
      </c>
      <c r="B8" s="16"/>
      <c r="C8" s="14"/>
      <c r="D8" s="14"/>
      <c r="E8" s="14"/>
      <c r="F8" s="14"/>
      <c r="G8" s="14"/>
      <c r="H8" s="16">
        <v>12.8</v>
      </c>
      <c r="I8" s="14">
        <v>14.3</v>
      </c>
      <c r="J8" s="14">
        <v>14.5</v>
      </c>
      <c r="K8" s="14">
        <v>15</v>
      </c>
      <c r="L8" s="14">
        <v>15</v>
      </c>
      <c r="M8" s="14">
        <v>15</v>
      </c>
      <c r="N8" s="16">
        <v>20</v>
      </c>
      <c r="O8" s="14">
        <v>20</v>
      </c>
      <c r="P8" s="14">
        <v>20</v>
      </c>
      <c r="Q8" s="14">
        <v>20</v>
      </c>
      <c r="R8" s="14">
        <v>20</v>
      </c>
      <c r="S8" s="14">
        <v>20</v>
      </c>
      <c r="T8" s="309">
        <v>44</v>
      </c>
      <c r="U8" s="309">
        <v>47</v>
      </c>
      <c r="V8" s="110" t="s">
        <v>673</v>
      </c>
      <c r="W8" s="110" t="s">
        <v>673</v>
      </c>
      <c r="X8" s="110">
        <v>60</v>
      </c>
      <c r="Y8" s="122">
        <v>2</v>
      </c>
      <c r="Z8" s="122">
        <v>0</v>
      </c>
      <c r="AA8" s="122">
        <v>2</v>
      </c>
      <c r="AB8" s="110">
        <v>0</v>
      </c>
      <c r="AC8" s="110">
        <v>21</v>
      </c>
      <c r="AD8" s="110">
        <v>6</v>
      </c>
      <c r="AE8" s="110">
        <v>29</v>
      </c>
      <c r="AF8" s="110">
        <v>31</v>
      </c>
      <c r="AG8" s="110">
        <v>31</v>
      </c>
      <c r="AH8" s="110">
        <v>29</v>
      </c>
      <c r="AI8" s="110">
        <v>29</v>
      </c>
      <c r="AJ8" s="110">
        <v>0</v>
      </c>
      <c r="AK8" s="110">
        <v>0</v>
      </c>
      <c r="AL8" s="110">
        <v>20</v>
      </c>
      <c r="AM8" s="110">
        <v>2</v>
      </c>
      <c r="AN8" s="110">
        <v>1</v>
      </c>
      <c r="AO8" s="110">
        <v>2</v>
      </c>
      <c r="AP8" s="110">
        <v>0</v>
      </c>
      <c r="AQ8" s="110">
        <v>4</v>
      </c>
    </row>
    <row r="9" spans="1:43" ht="37.5" x14ac:dyDescent="0.25">
      <c r="A9" s="105" t="s">
        <v>669</v>
      </c>
      <c r="B9" s="16"/>
      <c r="C9" s="14"/>
      <c r="D9" s="14"/>
      <c r="E9" s="14"/>
      <c r="F9" s="14"/>
      <c r="G9" s="14"/>
      <c r="H9" s="16">
        <v>4.2</v>
      </c>
      <c r="I9" s="14">
        <v>5.8</v>
      </c>
      <c r="J9" s="14">
        <v>4.5</v>
      </c>
      <c r="K9" s="14">
        <v>4.5</v>
      </c>
      <c r="L9" s="14">
        <v>4.5</v>
      </c>
      <c r="M9" s="14">
        <v>4.5</v>
      </c>
      <c r="N9" s="16">
        <v>10</v>
      </c>
      <c r="O9" s="14">
        <v>7</v>
      </c>
      <c r="P9" s="14">
        <v>5.5</v>
      </c>
      <c r="Q9" s="14">
        <v>5.5</v>
      </c>
      <c r="R9" s="14">
        <v>5.5</v>
      </c>
      <c r="S9" s="14">
        <v>5.5</v>
      </c>
      <c r="T9" s="309">
        <v>15</v>
      </c>
      <c r="U9" s="309">
        <v>18</v>
      </c>
      <c r="V9" s="110" t="s">
        <v>673</v>
      </c>
      <c r="W9" s="110" t="s">
        <v>673</v>
      </c>
      <c r="X9" s="110">
        <v>10</v>
      </c>
      <c r="Y9" s="110">
        <v>0</v>
      </c>
      <c r="Z9" s="110">
        <v>0</v>
      </c>
      <c r="AA9" s="110">
        <v>0</v>
      </c>
      <c r="AB9" s="110">
        <v>0</v>
      </c>
      <c r="AC9" s="110">
        <v>1</v>
      </c>
      <c r="AD9" s="110">
        <v>3</v>
      </c>
      <c r="AE9" s="110">
        <v>6</v>
      </c>
      <c r="AF9" s="110">
        <v>7</v>
      </c>
      <c r="AG9" s="110">
        <v>7</v>
      </c>
      <c r="AH9" s="110">
        <v>3</v>
      </c>
      <c r="AI9" s="110">
        <v>3</v>
      </c>
      <c r="AJ9" s="110">
        <v>0</v>
      </c>
      <c r="AK9" s="110">
        <v>0</v>
      </c>
      <c r="AL9" s="110">
        <v>3</v>
      </c>
      <c r="AM9" s="110">
        <v>1</v>
      </c>
      <c r="AN9" s="110">
        <v>1</v>
      </c>
      <c r="AO9" s="110">
        <v>0</v>
      </c>
      <c r="AP9" s="110">
        <v>0</v>
      </c>
      <c r="AQ9" s="110">
        <v>2</v>
      </c>
    </row>
    <row r="10" spans="1:43" ht="18.75" x14ac:dyDescent="0.25">
      <c r="A10" s="105" t="s">
        <v>670</v>
      </c>
      <c r="B10" s="16"/>
      <c r="C10" s="14"/>
      <c r="D10" s="14"/>
      <c r="E10" s="14"/>
      <c r="F10" s="14"/>
      <c r="G10" s="14"/>
      <c r="H10" s="16">
        <v>4.9000000000000004</v>
      </c>
      <c r="I10" s="14">
        <v>5.6</v>
      </c>
      <c r="J10" s="14">
        <v>6.7</v>
      </c>
      <c r="K10" s="14">
        <v>6.7</v>
      </c>
      <c r="L10" s="14">
        <v>6.7</v>
      </c>
      <c r="M10" s="14">
        <v>6.7</v>
      </c>
      <c r="N10" s="16">
        <v>9</v>
      </c>
      <c r="O10" s="14">
        <v>9</v>
      </c>
      <c r="P10" s="14">
        <v>7.5</v>
      </c>
      <c r="Q10" s="14">
        <v>7.5</v>
      </c>
      <c r="R10" s="14">
        <v>7.5</v>
      </c>
      <c r="S10" s="14">
        <v>7.5</v>
      </c>
      <c r="T10" s="309">
        <v>18</v>
      </c>
      <c r="U10" s="309">
        <v>20</v>
      </c>
      <c r="V10" s="110" t="s">
        <v>673</v>
      </c>
      <c r="W10" s="110" t="s">
        <v>673</v>
      </c>
      <c r="X10" s="110">
        <v>8</v>
      </c>
      <c r="Y10" s="110">
        <v>0</v>
      </c>
      <c r="Z10" s="110">
        <v>0</v>
      </c>
      <c r="AA10" s="110">
        <v>0</v>
      </c>
      <c r="AB10" s="110">
        <v>0</v>
      </c>
      <c r="AC10" s="110">
        <v>2</v>
      </c>
      <c r="AD10" s="110">
        <v>1</v>
      </c>
      <c r="AE10" s="110">
        <v>5</v>
      </c>
      <c r="AF10" s="110">
        <v>6</v>
      </c>
      <c r="AG10" s="110">
        <v>6</v>
      </c>
      <c r="AH10" s="110">
        <v>2</v>
      </c>
      <c r="AI10" s="110">
        <v>2</v>
      </c>
      <c r="AJ10" s="110">
        <v>0</v>
      </c>
      <c r="AK10" s="110">
        <v>0</v>
      </c>
      <c r="AL10" s="110">
        <v>4</v>
      </c>
      <c r="AM10" s="110">
        <v>1</v>
      </c>
      <c r="AN10" s="110">
        <v>2</v>
      </c>
      <c r="AO10" s="110">
        <v>0</v>
      </c>
      <c r="AP10" s="110">
        <v>0</v>
      </c>
      <c r="AQ10" s="110">
        <v>4</v>
      </c>
    </row>
    <row r="11" spans="1:43" ht="37.5" x14ac:dyDescent="0.25">
      <c r="A11" s="105" t="s">
        <v>671</v>
      </c>
      <c r="B11" s="16"/>
      <c r="C11" s="14"/>
      <c r="D11" s="14"/>
      <c r="E11" s="14"/>
      <c r="F11" s="14"/>
      <c r="G11" s="14"/>
      <c r="H11" s="16">
        <v>8.8000000000000007</v>
      </c>
      <c r="I11" s="14">
        <v>9.5</v>
      </c>
      <c r="J11" s="14">
        <v>13.4</v>
      </c>
      <c r="K11" s="14">
        <v>13.4</v>
      </c>
      <c r="L11" s="14">
        <v>13.4</v>
      </c>
      <c r="M11" s="14">
        <v>13.4</v>
      </c>
      <c r="N11" s="16">
        <v>13</v>
      </c>
      <c r="O11" s="14">
        <v>12</v>
      </c>
      <c r="P11" s="14">
        <v>11</v>
      </c>
      <c r="Q11" s="14">
        <v>13</v>
      </c>
      <c r="R11" s="14">
        <v>13</v>
      </c>
      <c r="S11" s="14">
        <v>13</v>
      </c>
      <c r="T11" s="309">
        <v>11</v>
      </c>
      <c r="U11" s="309">
        <v>15</v>
      </c>
      <c r="V11" s="110" t="s">
        <v>673</v>
      </c>
      <c r="W11" s="110" t="s">
        <v>673</v>
      </c>
      <c r="X11" s="110">
        <v>7</v>
      </c>
      <c r="Y11" s="110">
        <v>0</v>
      </c>
      <c r="Z11" s="110">
        <v>0</v>
      </c>
      <c r="AA11" s="110">
        <v>1</v>
      </c>
      <c r="AB11" s="110">
        <v>0</v>
      </c>
      <c r="AC11" s="110">
        <v>3</v>
      </c>
      <c r="AD11" s="110">
        <v>1</v>
      </c>
      <c r="AE11" s="110">
        <v>2</v>
      </c>
      <c r="AF11" s="110">
        <v>3</v>
      </c>
      <c r="AG11" s="110">
        <v>3</v>
      </c>
      <c r="AH11" s="110">
        <v>4</v>
      </c>
      <c r="AI11" s="110">
        <v>4</v>
      </c>
      <c r="AJ11" s="110">
        <v>0</v>
      </c>
      <c r="AK11" s="110">
        <v>0</v>
      </c>
      <c r="AL11" s="110">
        <v>4</v>
      </c>
      <c r="AM11" s="110">
        <v>1</v>
      </c>
      <c r="AN11" s="110">
        <v>1</v>
      </c>
      <c r="AO11" s="110">
        <v>0</v>
      </c>
      <c r="AP11" s="110">
        <v>0</v>
      </c>
      <c r="AQ11" s="110">
        <v>3</v>
      </c>
    </row>
    <row r="12" spans="1:43" ht="18.75" x14ac:dyDescent="0.25">
      <c r="A12" s="105"/>
      <c r="B12" s="81"/>
      <c r="C12" s="14"/>
      <c r="D12" s="14"/>
      <c r="E12" s="14"/>
      <c r="F12" s="14"/>
      <c r="G12" s="14"/>
      <c r="H12" s="81"/>
      <c r="I12" s="14"/>
      <c r="J12" s="14"/>
      <c r="K12" s="14"/>
      <c r="L12" s="14"/>
      <c r="M12" s="14"/>
      <c r="N12" s="81"/>
      <c r="O12" s="14"/>
      <c r="P12" s="14"/>
      <c r="Q12" s="14"/>
      <c r="R12" s="14"/>
      <c r="S12" s="14"/>
      <c r="T12" s="309"/>
      <c r="U12" s="309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</row>
    <row r="13" spans="1:43" ht="18.75" x14ac:dyDescent="0.25">
      <c r="A13" s="105"/>
      <c r="B13" s="16"/>
      <c r="C13" s="14"/>
      <c r="D13" s="14"/>
      <c r="E13" s="14"/>
      <c r="F13" s="14"/>
      <c r="G13" s="14"/>
      <c r="H13" s="16"/>
      <c r="I13" s="14"/>
      <c r="J13" s="14"/>
      <c r="K13" s="14"/>
      <c r="L13" s="14"/>
      <c r="M13" s="14"/>
      <c r="N13" s="16"/>
      <c r="O13" s="14"/>
      <c r="P13" s="14"/>
      <c r="Q13" s="14"/>
      <c r="R13" s="14"/>
      <c r="S13" s="14"/>
      <c r="T13" s="309"/>
      <c r="U13" s="309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</row>
    <row r="14" spans="1:43" ht="18.75" x14ac:dyDescent="0.25">
      <c r="A14" s="105"/>
      <c r="B14" s="77"/>
      <c r="C14" s="14"/>
      <c r="D14" s="14"/>
      <c r="E14" s="14"/>
      <c r="F14" s="14"/>
      <c r="G14" s="14"/>
      <c r="H14" s="77"/>
      <c r="I14" s="14"/>
      <c r="J14" s="14"/>
      <c r="K14" s="14"/>
      <c r="L14" s="14"/>
      <c r="M14" s="14"/>
      <c r="N14" s="77"/>
      <c r="O14" s="14"/>
      <c r="P14" s="14"/>
      <c r="Q14" s="14"/>
      <c r="R14" s="14"/>
      <c r="S14" s="14"/>
      <c r="T14" s="309"/>
      <c r="U14" s="309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</row>
    <row r="15" spans="1:43" ht="19.5" x14ac:dyDescent="0.25">
      <c r="A15" s="109" t="s">
        <v>177</v>
      </c>
      <c r="B15" s="16"/>
      <c r="C15" s="14"/>
      <c r="D15" s="14"/>
      <c r="E15" s="14"/>
      <c r="F15" s="14"/>
      <c r="G15" s="14"/>
      <c r="H15" s="16">
        <f t="shared" ref="H15:S15" si="0">SUM(H8:H14)</f>
        <v>30.7</v>
      </c>
      <c r="I15" s="14">
        <f t="shared" si="0"/>
        <v>35.200000000000003</v>
      </c>
      <c r="J15" s="14">
        <f t="shared" si="0"/>
        <v>39.1</v>
      </c>
      <c r="K15" s="14">
        <f t="shared" si="0"/>
        <v>39.6</v>
      </c>
      <c r="L15" s="14">
        <f t="shared" si="0"/>
        <v>39.6</v>
      </c>
      <c r="M15" s="14">
        <f t="shared" si="0"/>
        <v>39.6</v>
      </c>
      <c r="N15" s="16">
        <f t="shared" si="0"/>
        <v>52</v>
      </c>
      <c r="O15" s="14">
        <f t="shared" si="0"/>
        <v>48</v>
      </c>
      <c r="P15" s="14">
        <f t="shared" si="0"/>
        <v>44</v>
      </c>
      <c r="Q15" s="14">
        <f t="shared" si="0"/>
        <v>46</v>
      </c>
      <c r="R15" s="14">
        <f t="shared" si="0"/>
        <v>46</v>
      </c>
      <c r="S15" s="14">
        <f t="shared" si="0"/>
        <v>46</v>
      </c>
      <c r="T15" s="309">
        <v>80</v>
      </c>
      <c r="U15" s="309">
        <v>100</v>
      </c>
      <c r="V15" s="110"/>
      <c r="W15" s="110"/>
      <c r="X15" s="110">
        <v>85</v>
      </c>
      <c r="Y15" s="110">
        <v>2</v>
      </c>
      <c r="Z15" s="110">
        <v>0</v>
      </c>
      <c r="AA15" s="110">
        <v>3</v>
      </c>
      <c r="AB15" s="110">
        <v>0</v>
      </c>
      <c r="AC15" s="110">
        <v>27</v>
      </c>
      <c r="AD15" s="110">
        <v>11</v>
      </c>
      <c r="AE15" s="110">
        <v>42</v>
      </c>
      <c r="AF15" s="110">
        <v>47</v>
      </c>
      <c r="AG15" s="110">
        <v>47</v>
      </c>
      <c r="AH15" s="110">
        <v>38</v>
      </c>
      <c r="AI15" s="110">
        <v>38</v>
      </c>
      <c r="AJ15" s="110">
        <v>0</v>
      </c>
      <c r="AK15" s="110">
        <v>0</v>
      </c>
      <c r="AL15" s="110">
        <v>31</v>
      </c>
      <c r="AM15" s="110">
        <v>5</v>
      </c>
      <c r="AN15" s="110">
        <v>5</v>
      </c>
      <c r="AO15" s="110">
        <v>2</v>
      </c>
      <c r="AP15" s="110"/>
      <c r="AQ15" s="110">
        <v>13</v>
      </c>
    </row>
    <row r="16" spans="1:43" ht="18.75" x14ac:dyDescent="0.2">
      <c r="A16" s="106"/>
      <c r="B16" s="107"/>
      <c r="C16" s="108"/>
      <c r="D16" s="108"/>
      <c r="E16" s="108"/>
      <c r="F16" s="108"/>
      <c r="G16" s="108"/>
      <c r="H16" s="107"/>
      <c r="I16" s="108"/>
      <c r="J16" s="108"/>
      <c r="K16" s="108"/>
      <c r="L16" s="108"/>
      <c r="M16" s="108"/>
      <c r="N16" s="107"/>
      <c r="O16" s="108"/>
      <c r="P16" s="108"/>
      <c r="Q16" s="108"/>
      <c r="R16" s="108"/>
      <c r="S16" s="108"/>
    </row>
    <row r="17" spans="1:43" ht="56.25" customHeight="1" x14ac:dyDescent="0.2">
      <c r="A17" s="455" t="s">
        <v>176</v>
      </c>
      <c r="B17" s="455"/>
      <c r="C17" s="455"/>
      <c r="D17" s="455"/>
      <c r="E17" s="455"/>
      <c r="F17" s="455"/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55"/>
      <c r="R17" s="455"/>
      <c r="S17" s="455"/>
      <c r="T17" s="455"/>
      <c r="U17" s="455"/>
      <c r="X17" s="455" t="s">
        <v>176</v>
      </c>
      <c r="Y17" s="455"/>
      <c r="Z17" s="455"/>
      <c r="AA17" s="455"/>
      <c r="AB17" s="455"/>
      <c r="AC17" s="455"/>
      <c r="AD17" s="455"/>
      <c r="AE17" s="455"/>
      <c r="AF17" s="455"/>
      <c r="AG17" s="455"/>
      <c r="AH17" s="455"/>
      <c r="AI17" s="455"/>
      <c r="AJ17" s="455"/>
      <c r="AK17" s="455"/>
      <c r="AL17" s="455"/>
      <c r="AM17" s="455"/>
      <c r="AN17" s="455"/>
      <c r="AO17" s="455"/>
      <c r="AP17" s="455"/>
      <c r="AQ17" s="455"/>
    </row>
    <row r="18" spans="1:43" ht="18.75" x14ac:dyDescent="0.3">
      <c r="A18" s="17"/>
      <c r="B18" s="17"/>
      <c r="C18" s="17"/>
      <c r="D18" s="17"/>
      <c r="E18" s="17"/>
      <c r="F18" s="17"/>
      <c r="G18" s="17"/>
    </row>
    <row r="19" spans="1:43" ht="36.6" customHeight="1" x14ac:dyDescent="0.2"/>
    <row r="26" spans="1:43" ht="18.75" x14ac:dyDescent="0.2">
      <c r="AH26" s="451"/>
      <c r="AI26" s="452"/>
    </row>
  </sheetData>
  <mergeCells count="53">
    <mergeCell ref="A17:U17"/>
    <mergeCell ref="AP5:AP7"/>
    <mergeCell ref="AQ5:AQ7"/>
    <mergeCell ref="U6:U7"/>
    <mergeCell ref="T6:T7"/>
    <mergeCell ref="AI6:AI7"/>
    <mergeCell ref="X17:AQ17"/>
    <mergeCell ref="AH5:AI5"/>
    <mergeCell ref="K6:M6"/>
    <mergeCell ref="A4:A7"/>
    <mergeCell ref="B6:B7"/>
    <mergeCell ref="Z5:Z7"/>
    <mergeCell ref="AK6:AK7"/>
    <mergeCell ref="AM4:AQ4"/>
    <mergeCell ref="AL4:AL7"/>
    <mergeCell ref="AG6:AG7"/>
    <mergeCell ref="AH26:AI26"/>
    <mergeCell ref="B4:G5"/>
    <mergeCell ref="T4:U5"/>
    <mergeCell ref="AF5:AG5"/>
    <mergeCell ref="AJ6:AJ7"/>
    <mergeCell ref="Y4:AE4"/>
    <mergeCell ref="Y5:Y7"/>
    <mergeCell ref="X4:X7"/>
    <mergeCell ref="AA5:AA7"/>
    <mergeCell ref="AB5:AB7"/>
    <mergeCell ref="AC5:AC7"/>
    <mergeCell ref="AD5:AD7"/>
    <mergeCell ref="AE5:AE7"/>
    <mergeCell ref="H4:M5"/>
    <mergeCell ref="AF4:AK4"/>
    <mergeCell ref="AF6:AF7"/>
    <mergeCell ref="E1:G1"/>
    <mergeCell ref="E6:G6"/>
    <mergeCell ref="D6:D7"/>
    <mergeCell ref="C6:C7"/>
    <mergeCell ref="V4:W5"/>
    <mergeCell ref="V6:V7"/>
    <mergeCell ref="W6:W7"/>
    <mergeCell ref="A2:W2"/>
    <mergeCell ref="N4:S5"/>
    <mergeCell ref="Q6:S6"/>
    <mergeCell ref="N6:N7"/>
    <mergeCell ref="O6:O7"/>
    <mergeCell ref="P6:P7"/>
    <mergeCell ref="H6:H7"/>
    <mergeCell ref="I6:I7"/>
    <mergeCell ref="J6:J7"/>
    <mergeCell ref="AH6:AH7"/>
    <mergeCell ref="AJ5:AK5"/>
    <mergeCell ref="AM5:AM7"/>
    <mergeCell ref="AN5:AN7"/>
    <mergeCell ref="AO5:AO7"/>
  </mergeCells>
  <phoneticPr fontId="15" type="noConversion"/>
  <printOptions horizontalCentered="1"/>
  <pageMargins left="0.39370078740157483" right="0.39370078740157483" top="0.19685039370078741" bottom="0.19685039370078741" header="0" footer="0"/>
  <pageSetup paperSize="9" scale="56" fitToWidth="2" orientation="landscape" r:id="rId1"/>
  <headerFooter alignWithMargins="0">
    <oddFooter>&amp;C&amp;P</oddFooter>
  </headerFooter>
  <colBreaks count="1" manualBreakCount="1">
    <brk id="23" max="1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tabColor indexed="50"/>
  </sheetPr>
  <dimension ref="A1:P18"/>
  <sheetViews>
    <sheetView view="pageBreakPreview" zoomScale="75" zoomScaleNormal="75" workbookViewId="0">
      <selection activeCell="H165" sqref="H165"/>
    </sheetView>
  </sheetViews>
  <sheetFormatPr defaultRowHeight="12.75" x14ac:dyDescent="0.2"/>
  <cols>
    <col min="1" max="1" width="5.5703125" customWidth="1"/>
    <col min="2" max="2" width="46.28515625" customWidth="1"/>
    <col min="3" max="3" width="22.7109375" customWidth="1"/>
    <col min="4" max="4" width="14.5703125" customWidth="1"/>
    <col min="5" max="5" width="19.28515625" customWidth="1"/>
    <col min="6" max="6" width="21.140625" customWidth="1"/>
    <col min="7" max="7" width="19.140625" customWidth="1"/>
    <col min="8" max="8" width="20.28515625" customWidth="1"/>
    <col min="9" max="12" width="16.85546875" customWidth="1"/>
    <col min="13" max="13" width="16.7109375" customWidth="1"/>
    <col min="14" max="14" width="23" customWidth="1"/>
  </cols>
  <sheetData>
    <row r="1" spans="1:16" ht="26.25" customHeight="1" x14ac:dyDescent="0.2">
      <c r="M1" s="464" t="s">
        <v>159</v>
      </c>
      <c r="N1" s="464"/>
      <c r="O1" s="78"/>
      <c r="P1" s="78"/>
    </row>
    <row r="3" spans="1:16" ht="72" customHeight="1" x14ac:dyDescent="0.2">
      <c r="A3" s="465" t="s">
        <v>636</v>
      </c>
      <c r="B3" s="465"/>
      <c r="C3" s="465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</row>
    <row r="4" spans="1:16" ht="29.25" customHeight="1" x14ac:dyDescent="0.2">
      <c r="A4" s="95"/>
      <c r="B4" s="95"/>
      <c r="C4" s="95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6" ht="63" customHeight="1" x14ac:dyDescent="0.2">
      <c r="A5" s="469" t="s">
        <v>95</v>
      </c>
      <c r="B5" s="469" t="s">
        <v>148</v>
      </c>
      <c r="C5" s="469" t="s">
        <v>109</v>
      </c>
      <c r="D5" s="469" t="s">
        <v>110</v>
      </c>
      <c r="E5" s="469" t="s">
        <v>155</v>
      </c>
      <c r="F5" s="469"/>
      <c r="G5" s="469" t="s">
        <v>111</v>
      </c>
      <c r="H5" s="469" t="s">
        <v>112</v>
      </c>
      <c r="I5" s="469" t="s">
        <v>146</v>
      </c>
      <c r="J5" s="469"/>
      <c r="K5" s="469"/>
      <c r="L5" s="469"/>
      <c r="M5" s="467" t="s">
        <v>156</v>
      </c>
      <c r="N5" s="467" t="s">
        <v>147</v>
      </c>
    </row>
    <row r="6" spans="1:16" ht="46.5" customHeight="1" thickBot="1" x14ac:dyDescent="0.25">
      <c r="A6" s="469"/>
      <c r="B6" s="469"/>
      <c r="C6" s="469"/>
      <c r="D6" s="469"/>
      <c r="E6" s="469"/>
      <c r="F6" s="469"/>
      <c r="G6" s="469"/>
      <c r="H6" s="469"/>
      <c r="I6" s="149" t="s">
        <v>150</v>
      </c>
      <c r="J6" s="149" t="s">
        <v>151</v>
      </c>
      <c r="K6" s="149" t="s">
        <v>152</v>
      </c>
      <c r="L6" s="149" t="s">
        <v>149</v>
      </c>
      <c r="M6" s="468"/>
      <c r="N6" s="468"/>
    </row>
    <row r="7" spans="1:16" ht="33" customHeight="1" x14ac:dyDescent="0.25">
      <c r="A7" s="460"/>
      <c r="B7" s="457"/>
      <c r="C7" s="457" t="s">
        <v>154</v>
      </c>
      <c r="D7" s="457"/>
      <c r="E7" s="462" t="s">
        <v>631</v>
      </c>
      <c r="F7" s="463"/>
      <c r="G7" s="97"/>
      <c r="H7" s="97"/>
      <c r="I7" s="97"/>
      <c r="J7" s="97"/>
      <c r="K7" s="97"/>
      <c r="L7" s="97"/>
      <c r="M7" s="97"/>
      <c r="N7" s="97"/>
    </row>
    <row r="8" spans="1:16" ht="18" x14ac:dyDescent="0.25">
      <c r="A8" s="460"/>
      <c r="B8" s="458"/>
      <c r="C8" s="458"/>
      <c r="D8" s="458"/>
      <c r="E8" s="461">
        <v>2023</v>
      </c>
      <c r="F8" s="461">
        <v>2013</v>
      </c>
      <c r="G8" s="97"/>
      <c r="H8" s="97"/>
      <c r="I8" s="97"/>
      <c r="J8" s="97"/>
      <c r="K8" s="97"/>
      <c r="L8" s="97"/>
      <c r="M8" s="97"/>
      <c r="N8" s="97"/>
    </row>
    <row r="9" spans="1:16" ht="18" x14ac:dyDescent="0.25">
      <c r="A9" s="460"/>
      <c r="B9" s="458"/>
      <c r="C9" s="458"/>
      <c r="D9" s="458"/>
      <c r="E9" s="461">
        <v>2024</v>
      </c>
      <c r="F9" s="461">
        <v>2013</v>
      </c>
      <c r="G9" s="97"/>
      <c r="H9" s="97"/>
      <c r="I9" s="97"/>
      <c r="J9" s="97"/>
      <c r="K9" s="97"/>
      <c r="L9" s="97"/>
      <c r="M9" s="97"/>
      <c r="N9" s="97"/>
    </row>
    <row r="10" spans="1:16" ht="18" x14ac:dyDescent="0.25">
      <c r="A10" s="460"/>
      <c r="B10" s="458"/>
      <c r="C10" s="458"/>
      <c r="D10" s="458"/>
      <c r="E10" s="461">
        <v>2025</v>
      </c>
      <c r="F10" s="461">
        <v>2013</v>
      </c>
      <c r="G10" s="97"/>
      <c r="H10" s="97"/>
      <c r="I10" s="97"/>
      <c r="J10" s="97"/>
      <c r="K10" s="97"/>
      <c r="L10" s="97"/>
      <c r="M10" s="97"/>
      <c r="N10" s="97"/>
    </row>
    <row r="11" spans="1:16" ht="16.5" customHeight="1" thickBot="1" x14ac:dyDescent="0.3">
      <c r="A11" s="460"/>
      <c r="B11" s="459"/>
      <c r="C11" s="459"/>
      <c r="D11" s="459"/>
      <c r="E11" s="461"/>
      <c r="F11" s="461"/>
      <c r="G11" s="97"/>
      <c r="H11" s="97"/>
      <c r="I11" s="97"/>
      <c r="J11" s="97"/>
      <c r="K11" s="97"/>
      <c r="L11" s="97"/>
      <c r="M11" s="97"/>
      <c r="N11" s="97"/>
    </row>
    <row r="12" spans="1:16" ht="33" customHeight="1" x14ac:dyDescent="0.25">
      <c r="A12" s="460"/>
      <c r="B12" s="457"/>
      <c r="C12" s="457" t="s">
        <v>169</v>
      </c>
      <c r="D12" s="457"/>
      <c r="E12" s="462" t="str">
        <f>E7</f>
        <v>Всего за 2023-2025 гг., 
в т.ч. по годам:</v>
      </c>
      <c r="F12" s="463"/>
      <c r="G12" s="97"/>
      <c r="H12" s="97"/>
      <c r="I12" s="97"/>
      <c r="J12" s="97"/>
      <c r="K12" s="97"/>
      <c r="L12" s="97"/>
      <c r="M12" s="97"/>
      <c r="N12" s="97"/>
    </row>
    <row r="13" spans="1:16" ht="18" x14ac:dyDescent="0.25">
      <c r="A13" s="460"/>
      <c r="B13" s="458"/>
      <c r="C13" s="458"/>
      <c r="D13" s="458"/>
      <c r="E13" s="461">
        <v>2023</v>
      </c>
      <c r="F13" s="461">
        <v>2013</v>
      </c>
      <c r="G13" s="97"/>
      <c r="H13" s="97"/>
      <c r="I13" s="97"/>
      <c r="J13" s="97"/>
      <c r="K13" s="97"/>
      <c r="L13" s="97"/>
      <c r="M13" s="97"/>
      <c r="N13" s="97"/>
    </row>
    <row r="14" spans="1:16" ht="18" x14ac:dyDescent="0.25">
      <c r="A14" s="460"/>
      <c r="B14" s="458"/>
      <c r="C14" s="458"/>
      <c r="D14" s="458"/>
      <c r="E14" s="461">
        <v>2024</v>
      </c>
      <c r="F14" s="461">
        <v>2013</v>
      </c>
      <c r="G14" s="97"/>
      <c r="H14" s="97"/>
      <c r="I14" s="97"/>
      <c r="J14" s="97"/>
      <c r="K14" s="97"/>
      <c r="L14" s="97"/>
      <c r="M14" s="97"/>
      <c r="N14" s="97"/>
    </row>
    <row r="15" spans="1:16" ht="18" x14ac:dyDescent="0.25">
      <c r="A15" s="460"/>
      <c r="B15" s="458"/>
      <c r="C15" s="458"/>
      <c r="D15" s="458"/>
      <c r="E15" s="461">
        <v>2025</v>
      </c>
      <c r="F15" s="461">
        <v>2013</v>
      </c>
      <c r="G15" s="97"/>
      <c r="H15" s="97"/>
      <c r="I15" s="97"/>
      <c r="J15" s="97"/>
      <c r="K15" s="97"/>
      <c r="L15" s="97"/>
      <c r="M15" s="97"/>
      <c r="N15" s="97"/>
    </row>
    <row r="16" spans="1:16" ht="18" x14ac:dyDescent="0.25">
      <c r="A16" s="460"/>
      <c r="B16" s="459" t="s">
        <v>153</v>
      </c>
      <c r="C16" s="459"/>
      <c r="D16" s="459"/>
      <c r="E16" s="461"/>
      <c r="F16" s="461"/>
      <c r="G16" s="97"/>
      <c r="H16" s="97"/>
      <c r="I16" s="97"/>
      <c r="J16" s="97"/>
      <c r="K16" s="97"/>
      <c r="L16" s="97"/>
      <c r="M16" s="97"/>
      <c r="N16" s="97"/>
    </row>
    <row r="17" spans="1:14" ht="30" customHeight="1" x14ac:dyDescent="0.2">
      <c r="A17" s="456" t="s">
        <v>194</v>
      </c>
      <c r="B17" s="456"/>
      <c r="C17" s="456"/>
      <c r="D17" s="456"/>
      <c r="E17" s="456"/>
      <c r="F17" s="456"/>
      <c r="G17" s="110"/>
      <c r="H17" s="110"/>
      <c r="I17" s="118"/>
      <c r="J17" s="118"/>
      <c r="K17" s="118"/>
      <c r="L17" s="118"/>
      <c r="M17" s="110"/>
      <c r="N17" s="110"/>
    </row>
    <row r="18" spans="1:14" ht="27.75" customHeight="1" x14ac:dyDescent="0.2">
      <c r="A18" s="456" t="s">
        <v>195</v>
      </c>
      <c r="B18" s="456"/>
      <c r="C18" s="456"/>
      <c r="D18" s="456"/>
      <c r="E18" s="456"/>
      <c r="F18" s="456"/>
      <c r="G18" s="110"/>
      <c r="H18" s="110"/>
      <c r="I18" s="118"/>
      <c r="J18" s="118"/>
      <c r="K18" s="118"/>
      <c r="L18" s="118"/>
      <c r="M18" s="110"/>
      <c r="N18" s="110"/>
    </row>
  </sheetData>
  <mergeCells count="32">
    <mergeCell ref="E8:F8"/>
    <mergeCell ref="E9:F9"/>
    <mergeCell ref="C12:C16"/>
    <mergeCell ref="D12:D16"/>
    <mergeCell ref="M1:N1"/>
    <mergeCell ref="A3:N3"/>
    <mergeCell ref="M5:M6"/>
    <mergeCell ref="A5:A6"/>
    <mergeCell ref="D5:D6"/>
    <mergeCell ref="H5:H6"/>
    <mergeCell ref="N5:N6"/>
    <mergeCell ref="G5:G6"/>
    <mergeCell ref="I5:L5"/>
    <mergeCell ref="B5:B6"/>
    <mergeCell ref="C5:C6"/>
    <mergeCell ref="E5:F6"/>
    <mergeCell ref="A17:F17"/>
    <mergeCell ref="A18:F18"/>
    <mergeCell ref="B7:B11"/>
    <mergeCell ref="A7:A11"/>
    <mergeCell ref="E11:F11"/>
    <mergeCell ref="C7:C11"/>
    <mergeCell ref="D7:D11"/>
    <mergeCell ref="A12:A16"/>
    <mergeCell ref="B12:B16"/>
    <mergeCell ref="E10:F10"/>
    <mergeCell ref="E14:F14"/>
    <mergeCell ref="E15:F15"/>
    <mergeCell ref="E16:F16"/>
    <mergeCell ref="E12:F12"/>
    <mergeCell ref="E13:F13"/>
    <mergeCell ref="E7:F7"/>
  </mergeCells>
  <phoneticPr fontId="15" type="noConversion"/>
  <printOptions horizontalCentered="1"/>
  <pageMargins left="0.39370078740157483" right="0.39370078740157483" top="0.19685039370078741" bottom="0.19685039370078741" header="0" footer="0"/>
  <pageSetup paperSize="9" scale="6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Прогноз 2023-2025 </vt:lpstr>
      <vt:lpstr>Приложение 2</vt:lpstr>
      <vt:lpstr>Прил 3 (расчет ИФО) (2)</vt:lpstr>
      <vt:lpstr>Прил 4 МУП Катангская Тэк</vt:lpstr>
      <vt:lpstr>Лист1</vt:lpstr>
      <vt:lpstr>Прил 5 Прогноз по поселениям</vt:lpstr>
      <vt:lpstr>Прил 6 Инвестпроекты</vt:lpstr>
      <vt:lpstr>'Прил 3 (расчет ИФО) (2)'!Заголовки_для_печати</vt:lpstr>
      <vt:lpstr>'Прил 5 Прогноз по поселениям'!Заголовки_для_печати</vt:lpstr>
      <vt:lpstr>'Приложение 2'!Заголовки_для_печати</vt:lpstr>
      <vt:lpstr>'Прогноз 2023-2025 '!Заголовки_для_печати</vt:lpstr>
      <vt:lpstr>'Прил 3 (расчет ИФО) (2)'!Область_печати</vt:lpstr>
      <vt:lpstr>'Прил 4 МУП Катангская Тэк'!Область_печати</vt:lpstr>
      <vt:lpstr>'Прил 5 Прогноз по поселениям'!Область_печати</vt:lpstr>
      <vt:lpstr>'Прил 6 Инвестпроекты'!Область_печати</vt:lpstr>
      <vt:lpstr>'Приложение 2'!Область_печати</vt:lpstr>
      <vt:lpstr>'Прогноз 2023-2025 '!Область_печати</vt:lpstr>
    </vt:vector>
  </TitlesOfParts>
  <Company>AoIR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comp06</cp:lastModifiedBy>
  <cp:lastPrinted>2022-11-08T01:08:45Z</cp:lastPrinted>
  <dcterms:created xsi:type="dcterms:W3CDTF">2006-03-06T08:26:24Z</dcterms:created>
  <dcterms:modified xsi:type="dcterms:W3CDTF">2022-11-08T01:10:33Z</dcterms:modified>
</cp:coreProperties>
</file>