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19320" windowHeight="11790" activeTab="1"/>
  </bookViews>
  <sheets>
    <sheet name="Приложение 4" sheetId="1" r:id="rId1"/>
    <sheet name="Приложение 5" sheetId="3" r:id="rId2"/>
  </sheets>
  <definedNames>
    <definedName name="_xlnm.Print_Area" localSheetId="0">'Приложение 4'!$A$1:$J$37</definedName>
    <definedName name="_xlnm.Print_Area" localSheetId="1">'Приложение 5'!$A$1:$J$26</definedName>
  </definedNames>
  <calcPr calcId="124519"/>
</workbook>
</file>

<file path=xl/calcChain.xml><?xml version="1.0" encoding="utf-8"?>
<calcChain xmlns="http://schemas.openxmlformats.org/spreadsheetml/2006/main">
  <c r="G24" i="1"/>
  <c r="H24"/>
  <c r="F24"/>
  <c r="G23"/>
  <c r="H23"/>
  <c r="F23"/>
  <c r="F20"/>
  <c r="G12"/>
  <c r="H12"/>
  <c r="F12"/>
  <c r="C15"/>
  <c r="G14"/>
  <c r="H14"/>
  <c r="F14"/>
  <c r="G13"/>
  <c r="G15" s="1"/>
  <c r="H13"/>
  <c r="F13"/>
  <c r="F15" s="1"/>
  <c r="D15"/>
  <c r="E15"/>
  <c r="D21"/>
  <c r="E21"/>
  <c r="C21"/>
  <c r="H15" l="1"/>
  <c r="D18"/>
  <c r="E18"/>
  <c r="F18"/>
  <c r="G18"/>
  <c r="H18"/>
  <c r="C18"/>
  <c r="E9"/>
  <c r="H9" s="1"/>
  <c r="H10" s="1"/>
  <c r="H20"/>
  <c r="H21" s="1"/>
  <c r="G20"/>
  <c r="G21" s="1"/>
  <c r="D24"/>
  <c r="E24"/>
  <c r="C24"/>
  <c r="G9"/>
  <c r="D10"/>
  <c r="C10"/>
  <c r="F21" l="1"/>
  <c r="E10"/>
  <c r="F9"/>
  <c r="F10" s="1"/>
  <c r="G10"/>
</calcChain>
</file>

<file path=xl/sharedStrings.xml><?xml version="1.0" encoding="utf-8"?>
<sst xmlns="http://schemas.openxmlformats.org/spreadsheetml/2006/main" count="94" uniqueCount="54">
  <si>
    <t>№, п/п</t>
  </si>
  <si>
    <t xml:space="preserve">Наименование мероприятия </t>
  </si>
  <si>
    <t>Фактические расходы 
(освоено), руб.</t>
  </si>
  <si>
    <t>Предусмотренный объем финансирования (с учетом перераспределения между мероприятиями по результатам экономии), руб.</t>
  </si>
  <si>
    <t xml:space="preserve">областной бюджет </t>
  </si>
  <si>
    <t>местный бюджет</t>
  </si>
  <si>
    <t>всего</t>
  </si>
  <si>
    <t>Остаток субсидии, руб.</t>
  </si>
  <si>
    <t>Степень выполнения мероприятия, %</t>
  </si>
  <si>
    <t>(подпись)</t>
  </si>
  <si>
    <t>ИТОГО:</t>
  </si>
  <si>
    <t xml:space="preserve">   (расшифровка подписи)</t>
  </si>
  <si>
    <t>м.п.</t>
  </si>
  <si>
    <t>№ п/п</t>
  </si>
  <si>
    <t>Наименование показателя</t>
  </si>
  <si>
    <t>Плановое значение</t>
  </si>
  <si>
    <t>Фактическое значение</t>
  </si>
  <si>
    <t>Краткое описание причин отклонения показателя</t>
  </si>
  <si>
    <t>Доля выполненных мероприятий от общего количества мероприятий, включенных в сводную заявку на предоставление Субсидий</t>
  </si>
  <si>
    <t>Приложение 4</t>
  </si>
  <si>
    <t>Приложение 5</t>
  </si>
  <si>
    <r>
      <t xml:space="preserve"> (наименование </t>
    </r>
    <r>
      <rPr>
        <b/>
        <sz val="12"/>
        <color indexed="8"/>
        <rFont val="Times New Roman"/>
        <family val="1"/>
        <charset val="204"/>
      </rPr>
      <t>муниципального района</t>
    </r>
    <r>
      <rPr>
        <sz val="12"/>
        <color indexed="8"/>
        <rFont val="Times New Roman"/>
        <family val="1"/>
        <charset val="204"/>
      </rPr>
      <t xml:space="preserve"> Иркутской области)</t>
    </r>
  </si>
  <si>
    <t>Частичная установка ограждения МКОУ "СОШ с. Ербогачен"</t>
  </si>
  <si>
    <t>Муниципальное образование "Катангский район":</t>
  </si>
  <si>
    <t>Непское поселение:</t>
  </si>
  <si>
    <t>Ербогачёнское поселение:</t>
  </si>
  <si>
    <t>Преображенское поселение:</t>
  </si>
  <si>
    <t>Подволошинское поселение:</t>
  </si>
  <si>
    <t>e-mail: economika-admkat@yandex.ru</t>
  </si>
  <si>
    <t>С. А. Светлолобова</t>
  </si>
  <si>
    <t>Начальник финансового управления администрации муниципального образования "Катангский район"</t>
  </si>
  <si>
    <t>__________</t>
  </si>
  <si>
    <t>Раб.тел.: 8-(39560)-21-530</t>
  </si>
  <si>
    <t>Муниципальное образование "Катангский район"</t>
  </si>
  <si>
    <t>Муниципальное образование "Катангскйи район"</t>
  </si>
  <si>
    <t>Ербогачёнское поселение</t>
  </si>
  <si>
    <t>Непское поселение</t>
  </si>
  <si>
    <t>Преображенское поселение</t>
  </si>
  <si>
    <t>Подволошинское поселение</t>
  </si>
  <si>
    <t>-</t>
  </si>
  <si>
    <t>Н.А. Грачёва</t>
  </si>
  <si>
    <t>Н А. Грачёва</t>
  </si>
  <si>
    <t>Ответственный исполнитель, главный специалист отдела экономического развития администрации муниципального образования "Катангский район"</t>
  </si>
  <si>
    <t>Мэр МО "Катангский район"</t>
  </si>
  <si>
    <t>С. Ю. Чонский</t>
  </si>
  <si>
    <t>ОТЧЕТ 
ОБ ИСПОЛЬЗОВАНИИ 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 
ПО СОСТОЯНИЮ НА 31 ДЕКАБРЯ 2021 ГОДА</t>
  </si>
  <si>
    <t>Приобретение игрового оборудования для детских площадок по улю Заречная, 10б, ул. Советская, 11 в селе Ербогачен (установка за счет средств местного бюджета)</t>
  </si>
  <si>
    <t>Приобретение дизель-генератора для уч. Инаригда в целях обеспечения энергоснабжения населения</t>
  </si>
  <si>
    <t>Приобретение светодиодных консолей для благоустройства улиц села Ербогачен (установка за счет средств местного бюджета)</t>
  </si>
  <si>
    <t>Проведение текущего ремонта автомобильных дорог местного значения проезд от улицы Баргузинская дом №22 до реки Нижняя Тунгуска</t>
  </si>
  <si>
    <t>Благоустройство территории в с. Преображенка, ул. Советская, 6: приобретение и установка уличных тренажеров</t>
  </si>
  <si>
    <t>Приобретение материалов для ограждения детской площадки, расположенной по адресу: село Подволошино, улица Логовая (установка за счет средств местного бюджета)</t>
  </si>
  <si>
    <t>Количество мероприятий выполненных в объеме не менее 95% - 7 ед.</t>
  </si>
  <si>
    <t>ОТЧЕТ О ДОСТИЖЕНИИ ПОКАЗАТЕЛЕЙ РЕЗУЛЬТАТИВНОСТИ ИСПОЛЬЗОВАНИЯ СУБСИДИИ ИЗ ОБЛАСТНОГО 
БЮДЖЕТА БЮДЖЕТУ МУНИЦИПАЛЬНОГО ОБРАЗОВАНИЯ В ЦЕЛЯХ СОФИНАНСИРОВАНИЯ РАСХОДНЫХ ОБЯЗАТЕЛЬСТВ 
МУНИЦИПАЛЬНЫХ ОБРАЗОВАНИЙ ИРКУТСКОЙ ОБЛАСТИ НА РЕАЛИЗАЦИЮ МЕРОПРИЯТИЙ ПЕРЕЧНЯ 
ПРОЕКТОВ НАРОДНЫХ ИНИЦИАТИВ НА 2021 ГОД ПО СОСТОЯНИЮ НА 31 ДЕКАБРЯ 2021 ГОДА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</si>
</sst>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Narrow"/>
      <family val="2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 vertical="center"/>
    </xf>
    <xf numFmtId="0" fontId="0" fillId="0" borderId="1" xfId="0" applyFont="1" applyBorder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view="pageBreakPreview" zoomScale="82" zoomScaleNormal="89" zoomScaleSheetLayoutView="82" workbookViewId="0">
      <selection activeCell="A29" sqref="A29:C29"/>
    </sheetView>
  </sheetViews>
  <sheetFormatPr defaultRowHeight="12.75"/>
  <cols>
    <col min="1" max="1" width="5.42578125" style="3" customWidth="1"/>
    <col min="2" max="2" width="47.285156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3" ht="21" customHeight="1">
      <c r="G1" s="41" t="s">
        <v>19</v>
      </c>
      <c r="H1" s="41"/>
      <c r="I1" s="41"/>
      <c r="J1" s="41"/>
    </row>
    <row r="2" spans="1:13" s="2" customFormat="1" ht="101.25" customHeight="1">
      <c r="A2" s="42" t="s">
        <v>45</v>
      </c>
      <c r="B2" s="43"/>
      <c r="C2" s="43"/>
      <c r="D2" s="43"/>
      <c r="E2" s="43"/>
      <c r="F2" s="43"/>
      <c r="G2" s="43"/>
      <c r="H2" s="43"/>
      <c r="I2" s="43"/>
      <c r="J2" s="43"/>
    </row>
    <row r="3" spans="1:13" ht="36" customHeight="1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</row>
    <row r="4" spans="1:13" ht="15" customHeight="1">
      <c r="A4" s="14"/>
      <c r="B4" s="14"/>
      <c r="C4" s="47" t="s">
        <v>21</v>
      </c>
      <c r="D4" s="47"/>
      <c r="E4" s="47"/>
      <c r="F4" s="47"/>
      <c r="G4" s="47"/>
      <c r="H4" s="14"/>
      <c r="I4" s="14"/>
      <c r="J4" s="14"/>
    </row>
    <row r="5" spans="1:13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3" ht="95.25" customHeight="1">
      <c r="A6" s="44" t="s">
        <v>0</v>
      </c>
      <c r="B6" s="45" t="s">
        <v>1</v>
      </c>
      <c r="C6" s="45" t="s">
        <v>3</v>
      </c>
      <c r="D6" s="45"/>
      <c r="E6" s="45"/>
      <c r="F6" s="45" t="s">
        <v>2</v>
      </c>
      <c r="G6" s="45"/>
      <c r="H6" s="45"/>
      <c r="I6" s="45" t="s">
        <v>7</v>
      </c>
      <c r="J6" s="45" t="s">
        <v>8</v>
      </c>
      <c r="M6" s="13"/>
    </row>
    <row r="7" spans="1:13" ht="115.5" customHeight="1">
      <c r="A7" s="44"/>
      <c r="B7" s="45"/>
      <c r="C7" s="15" t="s">
        <v>6</v>
      </c>
      <c r="D7" s="15" t="s">
        <v>4</v>
      </c>
      <c r="E7" s="15" t="s">
        <v>5</v>
      </c>
      <c r="F7" s="15" t="s">
        <v>6</v>
      </c>
      <c r="G7" s="15" t="s">
        <v>4</v>
      </c>
      <c r="H7" s="15" t="s">
        <v>5</v>
      </c>
      <c r="I7" s="45"/>
      <c r="J7" s="45"/>
    </row>
    <row r="8" spans="1:13" s="4" customFormat="1" ht="15.75">
      <c r="A8" s="9"/>
      <c r="B8" s="48" t="s">
        <v>23</v>
      </c>
      <c r="C8" s="49"/>
      <c r="D8" s="49"/>
      <c r="E8" s="49"/>
      <c r="F8" s="49"/>
      <c r="G8" s="49"/>
      <c r="H8" s="49"/>
      <c r="I8" s="49"/>
      <c r="J8" s="50"/>
    </row>
    <row r="9" spans="1:13" s="4" customFormat="1" ht="31.5">
      <c r="A9" s="5">
        <v>1</v>
      </c>
      <c r="B9" s="20" t="s">
        <v>22</v>
      </c>
      <c r="C9" s="6">
        <v>1134500</v>
      </c>
      <c r="D9" s="6">
        <v>896200</v>
      </c>
      <c r="E9" s="7">
        <f>C9-D9</f>
        <v>238300</v>
      </c>
      <c r="F9" s="6">
        <f>G9+H9</f>
        <v>1134500</v>
      </c>
      <c r="G9" s="6">
        <f>D9</f>
        <v>896200</v>
      </c>
      <c r="H9" s="6">
        <f>E9</f>
        <v>238300</v>
      </c>
      <c r="I9" s="7">
        <v>0</v>
      </c>
      <c r="J9" s="29">
        <v>100</v>
      </c>
    </row>
    <row r="10" spans="1:13" s="4" customFormat="1" ht="15.75">
      <c r="A10" s="5"/>
      <c r="B10" s="11" t="s">
        <v>10</v>
      </c>
      <c r="C10" s="6">
        <f t="shared" ref="C10:H10" si="0">C9</f>
        <v>1134500</v>
      </c>
      <c r="D10" s="6">
        <f t="shared" si="0"/>
        <v>896200</v>
      </c>
      <c r="E10" s="6">
        <f t="shared" si="0"/>
        <v>238300</v>
      </c>
      <c r="F10" s="6">
        <f t="shared" si="0"/>
        <v>1134500</v>
      </c>
      <c r="G10" s="6">
        <f t="shared" si="0"/>
        <v>896200</v>
      </c>
      <c r="H10" s="6">
        <f t="shared" si="0"/>
        <v>238300</v>
      </c>
      <c r="I10" s="7">
        <v>0</v>
      </c>
      <c r="J10" s="29">
        <v>100</v>
      </c>
    </row>
    <row r="11" spans="1:13" s="4" customFormat="1" ht="15.75">
      <c r="A11" s="9"/>
      <c r="B11" s="48" t="s">
        <v>25</v>
      </c>
      <c r="C11" s="49"/>
      <c r="D11" s="49"/>
      <c r="E11" s="49"/>
      <c r="F11" s="49"/>
      <c r="G11" s="49"/>
      <c r="H11" s="49"/>
      <c r="I11" s="49"/>
      <c r="J11" s="50"/>
    </row>
    <row r="12" spans="1:13" s="4" customFormat="1" ht="63">
      <c r="A12" s="5">
        <v>1</v>
      </c>
      <c r="B12" s="21" t="s">
        <v>46</v>
      </c>
      <c r="C12" s="6">
        <v>263900</v>
      </c>
      <c r="D12" s="6">
        <v>247015.8</v>
      </c>
      <c r="E12" s="7">
        <v>16884.2</v>
      </c>
      <c r="F12" s="6">
        <f>C12</f>
        <v>263900</v>
      </c>
      <c r="G12" s="6">
        <f t="shared" ref="G12:H12" si="1">D12</f>
        <v>247015.8</v>
      </c>
      <c r="H12" s="6">
        <f t="shared" si="1"/>
        <v>16884.2</v>
      </c>
      <c r="I12" s="7">
        <v>0</v>
      </c>
      <c r="J12" s="29">
        <v>100</v>
      </c>
    </row>
    <row r="13" spans="1:13" s="4" customFormat="1" ht="47.25">
      <c r="A13" s="5">
        <v>2</v>
      </c>
      <c r="B13" s="21" t="s">
        <v>47</v>
      </c>
      <c r="C13" s="6">
        <v>115000</v>
      </c>
      <c r="D13" s="6">
        <v>107642.36</v>
      </c>
      <c r="E13" s="7">
        <v>7357.64</v>
      </c>
      <c r="F13" s="6">
        <f>C13</f>
        <v>115000</v>
      </c>
      <c r="G13" s="6">
        <f t="shared" ref="G13:H14" si="2">D13</f>
        <v>107642.36</v>
      </c>
      <c r="H13" s="6">
        <f t="shared" si="2"/>
        <v>7357.64</v>
      </c>
      <c r="I13" s="7">
        <v>0</v>
      </c>
      <c r="J13" s="29">
        <v>100</v>
      </c>
    </row>
    <row r="14" spans="1:13" s="4" customFormat="1" ht="47.25">
      <c r="A14" s="5">
        <v>3</v>
      </c>
      <c r="B14" s="21" t="s">
        <v>48</v>
      </c>
      <c r="C14" s="6">
        <v>90000</v>
      </c>
      <c r="D14" s="6">
        <v>84241.84</v>
      </c>
      <c r="E14" s="7">
        <v>5758.16</v>
      </c>
      <c r="F14" s="6">
        <f>C14</f>
        <v>90000</v>
      </c>
      <c r="G14" s="6">
        <f t="shared" si="2"/>
        <v>84241.84</v>
      </c>
      <c r="H14" s="6">
        <f t="shared" si="2"/>
        <v>5758.16</v>
      </c>
      <c r="I14" s="7">
        <v>0</v>
      </c>
      <c r="J14" s="29">
        <v>100</v>
      </c>
    </row>
    <row r="15" spans="1:13" s="4" customFormat="1" ht="15.75">
      <c r="A15" s="5"/>
      <c r="B15" s="11" t="s">
        <v>10</v>
      </c>
      <c r="C15" s="6">
        <f>C12+C13+C14</f>
        <v>468900</v>
      </c>
      <c r="D15" s="6">
        <f t="shared" ref="D15:E15" si="3">SUM(D12:D14)</f>
        <v>438900</v>
      </c>
      <c r="E15" s="6">
        <f t="shared" si="3"/>
        <v>30000</v>
      </c>
      <c r="F15" s="6">
        <f>SUM(F12:F14)</f>
        <v>468900</v>
      </c>
      <c r="G15" s="6">
        <f t="shared" ref="G15:H15" si="4">SUM(G12:G14)</f>
        <v>438900</v>
      </c>
      <c r="H15" s="6">
        <f t="shared" si="4"/>
        <v>30000</v>
      </c>
      <c r="I15" s="7">
        <v>0</v>
      </c>
      <c r="J15" s="29">
        <v>100</v>
      </c>
    </row>
    <row r="16" spans="1:13" s="4" customFormat="1" ht="15.75">
      <c r="A16" s="5"/>
      <c r="B16" s="63" t="s">
        <v>24</v>
      </c>
      <c r="C16" s="64"/>
      <c r="D16" s="64"/>
      <c r="E16" s="64"/>
      <c r="F16" s="64"/>
      <c r="G16" s="64"/>
      <c r="H16" s="64"/>
      <c r="I16" s="64"/>
      <c r="J16" s="65"/>
    </row>
    <row r="17" spans="1:10" s="4" customFormat="1" ht="63">
      <c r="A17" s="5">
        <v>1</v>
      </c>
      <c r="B17" s="20" t="s">
        <v>49</v>
      </c>
      <c r="C17" s="6">
        <v>242000</v>
      </c>
      <c r="D17" s="6">
        <v>200000</v>
      </c>
      <c r="E17" s="7">
        <v>42000</v>
      </c>
      <c r="F17" s="6">
        <v>242000</v>
      </c>
      <c r="G17" s="6">
        <v>200000</v>
      </c>
      <c r="H17" s="7">
        <v>42000</v>
      </c>
      <c r="I17" s="7">
        <v>0</v>
      </c>
      <c r="J17" s="29">
        <v>100</v>
      </c>
    </row>
    <row r="18" spans="1:10" ht="15.75" customHeight="1">
      <c r="A18" s="10"/>
      <c r="B18" s="11" t="s">
        <v>10</v>
      </c>
      <c r="C18" s="8">
        <f>SUM(C17:C17)</f>
        <v>242000</v>
      </c>
      <c r="D18" s="8">
        <f>SUM(D17:D17)</f>
        <v>200000</v>
      </c>
      <c r="E18" s="8">
        <f>SUM(E17:E17)</f>
        <v>42000</v>
      </c>
      <c r="F18" s="8">
        <f>SUM(F17:F17)</f>
        <v>242000</v>
      </c>
      <c r="G18" s="8">
        <f>SUM(G17:G17)</f>
        <v>200000</v>
      </c>
      <c r="H18" s="8">
        <f>SUM(H17:H17)</f>
        <v>42000</v>
      </c>
      <c r="I18" s="8">
        <v>0</v>
      </c>
      <c r="J18" s="30">
        <v>100</v>
      </c>
    </row>
    <row r="19" spans="1:10" ht="15.75" customHeight="1">
      <c r="A19" s="10"/>
      <c r="B19" s="22" t="s">
        <v>26</v>
      </c>
      <c r="C19" s="54"/>
      <c r="D19" s="55"/>
      <c r="E19" s="55"/>
      <c r="F19" s="55"/>
      <c r="G19" s="55"/>
      <c r="H19" s="55"/>
      <c r="I19" s="55"/>
      <c r="J19" s="56"/>
    </row>
    <row r="20" spans="1:10" ht="72.75" customHeight="1">
      <c r="A20" s="10">
        <v>1</v>
      </c>
      <c r="B20" s="21" t="s">
        <v>50</v>
      </c>
      <c r="C20" s="8">
        <v>236000</v>
      </c>
      <c r="D20" s="8">
        <v>200000</v>
      </c>
      <c r="E20" s="8">
        <v>36000</v>
      </c>
      <c r="F20" s="8">
        <f>G20+H20</f>
        <v>236000</v>
      </c>
      <c r="G20" s="8">
        <f>D20</f>
        <v>200000</v>
      </c>
      <c r="H20" s="8">
        <f>E20</f>
        <v>36000</v>
      </c>
      <c r="I20" s="8">
        <v>0</v>
      </c>
      <c r="J20" s="30">
        <v>100</v>
      </c>
    </row>
    <row r="21" spans="1:10" ht="21.75" customHeight="1">
      <c r="A21" s="10"/>
      <c r="B21" s="11" t="s">
        <v>10</v>
      </c>
      <c r="C21" s="8">
        <f>SUM(C20:C20)</f>
        <v>236000</v>
      </c>
      <c r="D21" s="8">
        <f>SUM(D20:D20)</f>
        <v>200000</v>
      </c>
      <c r="E21" s="8">
        <f>SUM(E20:E20)</f>
        <v>36000</v>
      </c>
      <c r="F21" s="8">
        <f>SUM(F20:F20)</f>
        <v>236000</v>
      </c>
      <c r="G21" s="8">
        <f>SUM(G20:G20)</f>
        <v>200000</v>
      </c>
      <c r="H21" s="8">
        <f>SUM(H20:H20)</f>
        <v>36000</v>
      </c>
      <c r="I21" s="8">
        <v>0</v>
      </c>
      <c r="J21" s="30">
        <v>100</v>
      </c>
    </row>
    <row r="22" spans="1:10" ht="15.75" customHeight="1">
      <c r="A22" s="10"/>
      <c r="B22" s="22" t="s">
        <v>27</v>
      </c>
      <c r="C22" s="54"/>
      <c r="D22" s="55"/>
      <c r="E22" s="55"/>
      <c r="F22" s="55"/>
      <c r="G22" s="55"/>
      <c r="H22" s="55"/>
      <c r="I22" s="55"/>
      <c r="J22" s="56"/>
    </row>
    <row r="23" spans="1:10" ht="66.75" customHeight="1">
      <c r="A23" s="23">
        <v>1</v>
      </c>
      <c r="B23" s="24" t="s">
        <v>51</v>
      </c>
      <c r="C23" s="25">
        <v>202022</v>
      </c>
      <c r="D23" s="25">
        <v>200000</v>
      </c>
      <c r="E23" s="25">
        <v>2022</v>
      </c>
      <c r="F23" s="25">
        <f>C23</f>
        <v>202022</v>
      </c>
      <c r="G23" s="25">
        <f t="shared" ref="G23:H23" si="5">D23</f>
        <v>200000</v>
      </c>
      <c r="H23" s="25">
        <f t="shared" si="5"/>
        <v>2022</v>
      </c>
      <c r="I23" s="25">
        <v>0</v>
      </c>
      <c r="J23" s="31">
        <v>100</v>
      </c>
    </row>
    <row r="24" spans="1:10" ht="15.75" customHeight="1">
      <c r="A24" s="10"/>
      <c r="B24" s="11" t="s">
        <v>10</v>
      </c>
      <c r="C24" s="8">
        <f>C23</f>
        <v>202022</v>
      </c>
      <c r="D24" s="8">
        <f>D23</f>
        <v>200000</v>
      </c>
      <c r="E24" s="8">
        <f>E23</f>
        <v>2022</v>
      </c>
      <c r="F24" s="8">
        <f>F23</f>
        <v>202022</v>
      </c>
      <c r="G24" s="8">
        <f t="shared" ref="G24:H24" si="6">G23</f>
        <v>200000</v>
      </c>
      <c r="H24" s="8">
        <f t="shared" si="6"/>
        <v>2022</v>
      </c>
      <c r="I24" s="8">
        <v>0</v>
      </c>
      <c r="J24" s="30">
        <v>100</v>
      </c>
    </row>
    <row r="25" spans="1:10" s="26" customFormat="1" ht="15.75" customHeight="1">
      <c r="A25" s="61" t="s">
        <v>52</v>
      </c>
      <c r="B25" s="61"/>
      <c r="C25" s="61"/>
      <c r="D25" s="61"/>
      <c r="E25" s="61"/>
      <c r="F25" s="61"/>
      <c r="G25" s="61"/>
      <c r="H25" s="61"/>
      <c r="I25" s="61"/>
      <c r="J25" s="62"/>
    </row>
    <row r="26" spans="1:10" ht="27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8" spans="1:10" ht="18.7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40.5">
      <c r="A29" s="53" t="s">
        <v>43</v>
      </c>
      <c r="B29" s="53"/>
      <c r="C29" s="53"/>
      <c r="D29" s="34"/>
      <c r="E29" s="34"/>
      <c r="F29" s="34"/>
      <c r="G29" s="34"/>
      <c r="H29" s="35" t="s">
        <v>31</v>
      </c>
      <c r="I29" s="58" t="s">
        <v>44</v>
      </c>
      <c r="J29" s="58"/>
    </row>
    <row r="30" spans="1:10" ht="24" customHeight="1">
      <c r="A30" s="53"/>
      <c r="B30" s="53"/>
      <c r="C30" s="34"/>
      <c r="D30" s="34"/>
      <c r="E30" s="34"/>
      <c r="F30" s="34"/>
      <c r="G30" s="34"/>
      <c r="H30" s="32" t="s">
        <v>9</v>
      </c>
      <c r="I30" s="59" t="s">
        <v>11</v>
      </c>
      <c r="J30" s="59"/>
    </row>
    <row r="31" spans="1:10" ht="20.25">
      <c r="A31" s="34"/>
      <c r="B31" s="34"/>
      <c r="C31" s="34"/>
      <c r="D31" s="34"/>
      <c r="E31" s="34"/>
      <c r="F31" s="34"/>
      <c r="G31" s="34" t="s">
        <v>12</v>
      </c>
      <c r="H31" s="34"/>
      <c r="I31" s="36"/>
      <c r="J31" s="37"/>
    </row>
    <row r="32" spans="1:10" ht="42" customHeight="1">
      <c r="A32" s="60" t="s">
        <v>30</v>
      </c>
      <c r="B32" s="60"/>
      <c r="C32" s="60"/>
      <c r="D32" s="34"/>
      <c r="E32" s="34"/>
      <c r="F32" s="34"/>
      <c r="G32" s="34"/>
      <c r="H32" s="35" t="s">
        <v>31</v>
      </c>
      <c r="I32" s="58" t="s">
        <v>29</v>
      </c>
      <c r="J32" s="58"/>
    </row>
    <row r="33" spans="1:10" ht="27.75" customHeight="1">
      <c r="A33" s="34"/>
      <c r="B33" s="34"/>
      <c r="C33" s="34"/>
      <c r="D33" s="34"/>
      <c r="E33" s="34"/>
      <c r="F33" s="34"/>
      <c r="G33" s="34"/>
      <c r="H33" s="32" t="s">
        <v>9</v>
      </c>
      <c r="I33" s="59" t="s">
        <v>11</v>
      </c>
      <c r="J33" s="59"/>
    </row>
    <row r="34" spans="1:10" ht="20.25">
      <c r="A34" s="34"/>
      <c r="B34" s="34"/>
      <c r="C34" s="34"/>
      <c r="D34" s="34"/>
      <c r="E34" s="34"/>
      <c r="F34" s="34"/>
      <c r="G34" s="34"/>
      <c r="H34" s="34"/>
      <c r="I34" s="36"/>
      <c r="J34" s="37"/>
    </row>
    <row r="35" spans="1:10" ht="29.25" customHeight="1">
      <c r="A35" s="60" t="s">
        <v>42</v>
      </c>
      <c r="B35" s="60"/>
      <c r="C35" s="60"/>
      <c r="D35" s="34"/>
      <c r="E35" s="34"/>
      <c r="F35" s="34"/>
      <c r="G35" s="34"/>
      <c r="H35" s="35" t="s">
        <v>31</v>
      </c>
      <c r="I35" s="58" t="s">
        <v>40</v>
      </c>
      <c r="J35" s="58"/>
    </row>
    <row r="36" spans="1:10" ht="31.5" customHeight="1">
      <c r="A36" s="51" t="s">
        <v>32</v>
      </c>
      <c r="B36" s="51"/>
      <c r="C36" s="51"/>
      <c r="D36" s="34"/>
      <c r="E36" s="34"/>
      <c r="F36" s="34"/>
      <c r="G36" s="34"/>
      <c r="H36" s="32" t="s">
        <v>9</v>
      </c>
      <c r="I36" s="59" t="s">
        <v>11</v>
      </c>
      <c r="J36" s="59"/>
    </row>
    <row r="37" spans="1:10" ht="29.25" customHeight="1">
      <c r="A37" s="52" t="s">
        <v>28</v>
      </c>
      <c r="B37" s="52"/>
      <c r="C37" s="27"/>
      <c r="D37" s="34"/>
      <c r="E37" s="34"/>
      <c r="F37" s="34"/>
      <c r="G37" s="34"/>
      <c r="H37" s="34"/>
      <c r="I37" s="34"/>
      <c r="J37" s="34"/>
    </row>
    <row r="38" spans="1:10" ht="20.25">
      <c r="A38" s="52"/>
      <c r="B38" s="52"/>
      <c r="C38" s="27"/>
      <c r="D38" s="34"/>
      <c r="E38" s="34"/>
      <c r="F38" s="34"/>
      <c r="G38" s="34"/>
      <c r="H38" s="34"/>
      <c r="I38" s="34"/>
      <c r="J38" s="34"/>
    </row>
    <row r="39" spans="1:10" ht="18.7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mergeCells count="29">
    <mergeCell ref="A25:J25"/>
    <mergeCell ref="B11:J11"/>
    <mergeCell ref="B16:J16"/>
    <mergeCell ref="B8:J8"/>
    <mergeCell ref="A36:C36"/>
    <mergeCell ref="A37:B38"/>
    <mergeCell ref="A30:B30"/>
    <mergeCell ref="C19:J19"/>
    <mergeCell ref="C22:J22"/>
    <mergeCell ref="A26:J26"/>
    <mergeCell ref="I29:J29"/>
    <mergeCell ref="I30:J30"/>
    <mergeCell ref="I32:J32"/>
    <mergeCell ref="I33:J33"/>
    <mergeCell ref="I35:J35"/>
    <mergeCell ref="I36:J36"/>
    <mergeCell ref="A29:C29"/>
    <mergeCell ref="A32:C32"/>
    <mergeCell ref="A35:C35"/>
    <mergeCell ref="G1:J1"/>
    <mergeCell ref="A2:J2"/>
    <mergeCell ref="A6:A7"/>
    <mergeCell ref="B6:B7"/>
    <mergeCell ref="C6:E6"/>
    <mergeCell ref="F6:H6"/>
    <mergeCell ref="I6:I7"/>
    <mergeCell ref="J6:J7"/>
    <mergeCell ref="A3:J3"/>
    <mergeCell ref="C4:G4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82" zoomScaleNormal="89" zoomScaleSheetLayoutView="82" workbookViewId="0">
      <selection activeCell="A18" sqref="A18:C18"/>
    </sheetView>
  </sheetViews>
  <sheetFormatPr defaultRowHeight="12.75"/>
  <cols>
    <col min="1" max="1" width="5.42578125" style="3" customWidth="1"/>
    <col min="2" max="2" width="46.57031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0" ht="16.5" customHeight="1">
      <c r="G1" s="41" t="s">
        <v>20</v>
      </c>
      <c r="H1" s="41"/>
      <c r="I1" s="41"/>
      <c r="J1" s="41"/>
    </row>
    <row r="2" spans="1:10" s="2" customFormat="1" ht="80.25" customHeight="1">
      <c r="A2" s="76" t="s">
        <v>53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" customHeight="1">
      <c r="A3" s="78" t="s">
        <v>33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 customHeight="1">
      <c r="A4" s="14"/>
      <c r="B4" s="14"/>
      <c r="C4" s="47" t="s">
        <v>21</v>
      </c>
      <c r="D4" s="47"/>
      <c r="E4" s="47"/>
      <c r="F4" s="47"/>
      <c r="G4" s="47"/>
      <c r="H4" s="14"/>
      <c r="I4" s="14"/>
      <c r="J4" s="14"/>
    </row>
    <row r="5" spans="1:10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.75" customHeight="1">
      <c r="A6" s="14"/>
      <c r="B6" s="38"/>
      <c r="C6" s="39"/>
      <c r="D6" s="39"/>
      <c r="E6" s="39"/>
      <c r="F6" s="39"/>
      <c r="G6" s="39"/>
      <c r="H6" s="39"/>
      <c r="I6" s="39"/>
      <c r="J6" s="40"/>
    </row>
    <row r="7" spans="1:10" ht="15.75" customHeight="1">
      <c r="A7" s="28" t="s">
        <v>13</v>
      </c>
      <c r="B7" s="28" t="s">
        <v>14</v>
      </c>
      <c r="C7" s="66" t="s">
        <v>15</v>
      </c>
      <c r="D7" s="66"/>
      <c r="E7" s="67" t="s">
        <v>16</v>
      </c>
      <c r="F7" s="67"/>
      <c r="G7" s="67" t="s">
        <v>17</v>
      </c>
      <c r="H7" s="67"/>
      <c r="I7" s="67"/>
      <c r="J7" s="67"/>
    </row>
    <row r="8" spans="1:10" ht="15.75" customHeight="1">
      <c r="A8" s="28"/>
      <c r="B8" s="70" t="s">
        <v>34</v>
      </c>
      <c r="C8" s="71"/>
      <c r="D8" s="71"/>
      <c r="E8" s="71"/>
      <c r="F8" s="71"/>
      <c r="G8" s="71"/>
      <c r="H8" s="71"/>
      <c r="I8" s="71"/>
      <c r="J8" s="72"/>
    </row>
    <row r="9" spans="1:10" ht="71.25" customHeight="1">
      <c r="A9" s="11">
        <v>1</v>
      </c>
      <c r="B9" s="16" t="s">
        <v>18</v>
      </c>
      <c r="C9" s="68">
        <v>0.95</v>
      </c>
      <c r="D9" s="69"/>
      <c r="E9" s="68">
        <v>1</v>
      </c>
      <c r="F9" s="75"/>
      <c r="G9" s="73" t="s">
        <v>39</v>
      </c>
      <c r="H9" s="74"/>
      <c r="I9" s="74"/>
      <c r="J9" s="75"/>
    </row>
    <row r="10" spans="1:10" ht="15.75" customHeight="1">
      <c r="A10" s="28"/>
      <c r="B10" s="70" t="s">
        <v>35</v>
      </c>
      <c r="C10" s="71"/>
      <c r="D10" s="71"/>
      <c r="E10" s="71"/>
      <c r="F10" s="71"/>
      <c r="G10" s="71"/>
      <c r="H10" s="71"/>
      <c r="I10" s="71"/>
      <c r="J10" s="72"/>
    </row>
    <row r="11" spans="1:10" ht="71.25" customHeight="1">
      <c r="A11" s="11">
        <v>1</v>
      </c>
      <c r="B11" s="16" t="s">
        <v>18</v>
      </c>
      <c r="C11" s="68">
        <v>0.95</v>
      </c>
      <c r="D11" s="69"/>
      <c r="E11" s="68">
        <v>1</v>
      </c>
      <c r="F11" s="69"/>
      <c r="G11" s="73" t="s">
        <v>39</v>
      </c>
      <c r="H11" s="74"/>
      <c r="I11" s="74"/>
      <c r="J11" s="75"/>
    </row>
    <row r="12" spans="1:10" ht="15.75" customHeight="1">
      <c r="A12" s="28"/>
      <c r="B12" s="17" t="s">
        <v>36</v>
      </c>
      <c r="C12" s="18"/>
      <c r="D12" s="18"/>
      <c r="E12" s="18"/>
      <c r="F12" s="18"/>
      <c r="G12" s="18"/>
      <c r="H12" s="18"/>
      <c r="I12" s="18"/>
      <c r="J12" s="19"/>
    </row>
    <row r="13" spans="1:10" ht="71.25" customHeight="1">
      <c r="A13" s="11">
        <v>1</v>
      </c>
      <c r="B13" s="16" t="s">
        <v>18</v>
      </c>
      <c r="C13" s="68">
        <v>0.95</v>
      </c>
      <c r="D13" s="69"/>
      <c r="E13" s="68">
        <v>1</v>
      </c>
      <c r="F13" s="69"/>
      <c r="G13" s="73" t="s">
        <v>39</v>
      </c>
      <c r="H13" s="74"/>
      <c r="I13" s="74"/>
      <c r="J13" s="75"/>
    </row>
    <row r="14" spans="1:10" ht="15.75">
      <c r="A14" s="28"/>
      <c r="B14" s="17" t="s">
        <v>37</v>
      </c>
      <c r="C14" s="18"/>
      <c r="D14" s="18"/>
      <c r="E14" s="18"/>
      <c r="F14" s="18"/>
      <c r="G14" s="18"/>
      <c r="H14" s="18"/>
      <c r="I14" s="18"/>
      <c r="J14" s="19"/>
    </row>
    <row r="15" spans="1:10" ht="50.25" customHeight="1">
      <c r="A15" s="11">
        <v>1</v>
      </c>
      <c r="B15" s="16" t="s">
        <v>18</v>
      </c>
      <c r="C15" s="68">
        <v>0.95</v>
      </c>
      <c r="D15" s="69"/>
      <c r="E15" s="68">
        <v>1</v>
      </c>
      <c r="F15" s="69"/>
      <c r="G15" s="73" t="s">
        <v>39</v>
      </c>
      <c r="H15" s="74"/>
      <c r="I15" s="74"/>
      <c r="J15" s="75"/>
    </row>
    <row r="16" spans="1:10" ht="15.75">
      <c r="A16" s="28"/>
      <c r="B16" s="17" t="s">
        <v>38</v>
      </c>
      <c r="C16" s="18"/>
      <c r="D16" s="18"/>
      <c r="E16" s="18"/>
      <c r="F16" s="18"/>
      <c r="G16" s="18"/>
      <c r="H16" s="18"/>
      <c r="I16" s="18"/>
      <c r="J16" s="19"/>
    </row>
    <row r="17" spans="1:11" ht="50.25" customHeight="1">
      <c r="A17" s="11">
        <v>1</v>
      </c>
      <c r="B17" s="16" t="s">
        <v>18</v>
      </c>
      <c r="C17" s="68">
        <v>0.95</v>
      </c>
      <c r="D17" s="69"/>
      <c r="E17" s="68">
        <v>1</v>
      </c>
      <c r="F17" s="69"/>
      <c r="G17" s="73" t="s">
        <v>39</v>
      </c>
      <c r="H17" s="74"/>
      <c r="I17" s="74"/>
      <c r="J17" s="75"/>
    </row>
    <row r="18" spans="1:11" ht="37.5" customHeight="1">
      <c r="A18" s="53" t="s">
        <v>43</v>
      </c>
      <c r="B18" s="53"/>
      <c r="C18" s="53"/>
      <c r="D18" s="34"/>
      <c r="E18" s="34"/>
      <c r="F18" s="34"/>
      <c r="G18" s="34"/>
      <c r="H18" s="35" t="s">
        <v>31</v>
      </c>
      <c r="I18" s="58" t="s">
        <v>44</v>
      </c>
      <c r="J18" s="58"/>
    </row>
    <row r="19" spans="1:11" ht="20.25">
      <c r="A19" s="53"/>
      <c r="B19" s="53"/>
      <c r="C19" s="34"/>
      <c r="D19" s="34"/>
      <c r="E19" s="34"/>
      <c r="F19" s="34"/>
      <c r="G19" s="34"/>
      <c r="H19" s="32" t="s">
        <v>9</v>
      </c>
      <c r="I19" s="59" t="s">
        <v>11</v>
      </c>
      <c r="J19" s="59"/>
    </row>
    <row r="20" spans="1:11" ht="20.25">
      <c r="A20" s="34"/>
      <c r="B20" s="34"/>
      <c r="C20" s="34"/>
      <c r="D20" s="34"/>
      <c r="E20" s="34"/>
      <c r="F20" s="34"/>
      <c r="G20" s="34" t="s">
        <v>12</v>
      </c>
      <c r="H20" s="34"/>
      <c r="I20" s="36"/>
      <c r="J20" s="37"/>
    </row>
    <row r="21" spans="1:11" ht="48" customHeight="1">
      <c r="A21" s="60" t="s">
        <v>30</v>
      </c>
      <c r="B21" s="60"/>
      <c r="C21" s="60"/>
      <c r="D21" s="34"/>
      <c r="E21" s="34"/>
      <c r="F21" s="34"/>
      <c r="G21" s="34"/>
      <c r="H21" s="35" t="s">
        <v>31</v>
      </c>
      <c r="I21" s="58" t="s">
        <v>29</v>
      </c>
      <c r="J21" s="58"/>
    </row>
    <row r="22" spans="1:11" ht="20.25">
      <c r="A22" s="34"/>
      <c r="B22" s="34"/>
      <c r="C22" s="34"/>
      <c r="D22" s="34"/>
      <c r="E22" s="34"/>
      <c r="F22" s="34"/>
      <c r="G22" s="34"/>
      <c r="H22" s="32" t="s">
        <v>9</v>
      </c>
      <c r="I22" s="59" t="s">
        <v>11</v>
      </c>
      <c r="J22" s="59"/>
    </row>
    <row r="23" spans="1:11" ht="20.25">
      <c r="A23" s="34"/>
      <c r="B23" s="34"/>
      <c r="C23" s="34"/>
      <c r="D23" s="34"/>
      <c r="E23" s="34"/>
      <c r="F23" s="34"/>
      <c r="G23" s="34"/>
      <c r="H23" s="34"/>
      <c r="I23" s="36"/>
      <c r="J23" s="37"/>
    </row>
    <row r="24" spans="1:11" ht="87.75" customHeight="1">
      <c r="A24" s="60" t="s">
        <v>42</v>
      </c>
      <c r="B24" s="60"/>
      <c r="C24" s="60"/>
      <c r="D24" s="34"/>
      <c r="E24" s="34"/>
      <c r="F24" s="34"/>
      <c r="G24" s="34"/>
      <c r="H24" s="35" t="s">
        <v>31</v>
      </c>
      <c r="I24" s="58" t="s">
        <v>41</v>
      </c>
      <c r="J24" s="58"/>
      <c r="K24"/>
    </row>
    <row r="25" spans="1:11" ht="36" customHeight="1">
      <c r="A25" s="51" t="s">
        <v>32</v>
      </c>
      <c r="B25" s="51"/>
      <c r="C25" s="51"/>
      <c r="D25" s="34"/>
      <c r="E25" s="34"/>
      <c r="F25" s="34"/>
      <c r="G25" s="34"/>
      <c r="H25" s="32" t="s">
        <v>9</v>
      </c>
      <c r="I25" s="59" t="s">
        <v>11</v>
      </c>
      <c r="J25" s="59"/>
    </row>
    <row r="26" spans="1:11" ht="20.25">
      <c r="A26" s="52" t="s">
        <v>28</v>
      </c>
      <c r="B26" s="52"/>
      <c r="C26" s="27"/>
      <c r="D26" s="34"/>
      <c r="E26" s="34"/>
      <c r="F26" s="34"/>
      <c r="G26" s="34"/>
      <c r="H26" s="34"/>
      <c r="I26" s="34"/>
      <c r="J26" s="34"/>
    </row>
    <row r="27" spans="1:11" ht="20.25">
      <c r="A27" s="52"/>
      <c r="B27" s="52"/>
      <c r="C27" s="27"/>
      <c r="D27" s="34"/>
      <c r="E27" s="34"/>
      <c r="F27" s="34"/>
      <c r="G27" s="34"/>
      <c r="H27" s="34"/>
      <c r="I27" s="34"/>
      <c r="J27" s="34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36">
    <mergeCell ref="A26:B27"/>
    <mergeCell ref="C15:D15"/>
    <mergeCell ref="E15:F15"/>
    <mergeCell ref="G15:J15"/>
    <mergeCell ref="C17:D17"/>
    <mergeCell ref="E17:F17"/>
    <mergeCell ref="G17:J17"/>
    <mergeCell ref="A25:C25"/>
    <mergeCell ref="A19:B19"/>
    <mergeCell ref="A18:C18"/>
    <mergeCell ref="A21:C21"/>
    <mergeCell ref="A24:C24"/>
    <mergeCell ref="I24:J24"/>
    <mergeCell ref="B10:J10"/>
    <mergeCell ref="A2:J2"/>
    <mergeCell ref="A3:J3"/>
    <mergeCell ref="C4:G4"/>
    <mergeCell ref="C9:D9"/>
    <mergeCell ref="E9:F9"/>
    <mergeCell ref="G9:J9"/>
    <mergeCell ref="G1:J1"/>
    <mergeCell ref="I25:J25"/>
    <mergeCell ref="C7:D7"/>
    <mergeCell ref="E7:F7"/>
    <mergeCell ref="C11:D11"/>
    <mergeCell ref="E11:F11"/>
    <mergeCell ref="I18:J18"/>
    <mergeCell ref="I19:J19"/>
    <mergeCell ref="I21:J21"/>
    <mergeCell ref="B8:J8"/>
    <mergeCell ref="G7:J7"/>
    <mergeCell ref="G11:J11"/>
    <mergeCell ref="I22:J22"/>
    <mergeCell ref="C13:D13"/>
    <mergeCell ref="E13:F13"/>
    <mergeCell ref="G13:J13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Приложение 5</vt:lpstr>
      <vt:lpstr>'Приложение 4'!Область_печати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Маша</cp:lastModifiedBy>
  <cp:lastPrinted>2021-01-29T02:47:46Z</cp:lastPrinted>
  <dcterms:created xsi:type="dcterms:W3CDTF">2017-02-08T06:36:18Z</dcterms:created>
  <dcterms:modified xsi:type="dcterms:W3CDTF">2022-03-21T03:33:57Z</dcterms:modified>
</cp:coreProperties>
</file>