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omp06\Desktop\Бюджет\2022\на сайт\Проекты\бюджет 2022-2024 первый\"/>
    </mc:Choice>
  </mc:AlternateContent>
  <xr:revisionPtr revIDLastSave="0" documentId="13_ncr:1_{B7FDAED0-08DD-46DD-ACD9-78CDFE0A0CC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Доходы!$A$9</definedName>
    <definedName name="FILE_NAME" localSheetId="0">Доходы!#REF!</definedName>
    <definedName name="FIO" localSheetId="0">Доходы!$C$9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Доходы!$A$8:$C$9</definedName>
    <definedName name="SRC_CODE" localSheetId="0">Доходы!#REF!</definedName>
    <definedName name="SRC_KIND" localSheetId="0">Доходы!#REF!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7" i="1" l="1"/>
  <c r="C33" i="1" l="1"/>
  <c r="C32" i="1" s="1"/>
  <c r="C31" i="1" s="1"/>
  <c r="C29" i="1"/>
  <c r="C28" i="1" s="1"/>
  <c r="C24" i="1"/>
  <c r="C23" i="1" s="1"/>
  <c r="C22" i="1" s="1"/>
  <c r="C91" i="1" l="1"/>
  <c r="C90" i="1" s="1"/>
  <c r="C107" i="1"/>
  <c r="C106" i="1" s="1"/>
  <c r="C104" i="1"/>
  <c r="C103" i="1" s="1"/>
  <c r="C101" i="1"/>
  <c r="C96" i="1"/>
  <c r="C95" i="1" s="1"/>
  <c r="C87" i="1"/>
  <c r="C86" i="1" s="1"/>
  <c r="C83" i="1"/>
  <c r="C82" i="1" s="1"/>
  <c r="C80" i="1"/>
  <c r="C79" i="1" s="1"/>
  <c r="C76" i="1"/>
  <c r="C75" i="1" s="1"/>
  <c r="C74" i="1" l="1"/>
  <c r="C73" i="1" s="1"/>
  <c r="C113" i="1"/>
  <c r="C112" i="1" s="1"/>
  <c r="C20" i="1"/>
  <c r="C14" i="1"/>
  <c r="C55" i="1"/>
  <c r="C53" i="1"/>
  <c r="C51" i="1"/>
  <c r="C141" i="1" l="1"/>
  <c r="C131" i="1"/>
  <c r="C149" i="1" l="1"/>
  <c r="C148" i="1" s="1"/>
  <c r="C147" i="1" s="1"/>
  <c r="C144" i="1"/>
  <c r="C143" i="1" s="1"/>
  <c r="C130" i="1"/>
  <c r="C128" i="1"/>
  <c r="C127" i="1" l="1"/>
  <c r="C111" i="1" s="1"/>
  <c r="C67" i="1"/>
  <c r="C62" i="1"/>
  <c r="C64" i="1"/>
  <c r="C61" i="1" l="1"/>
  <c r="C57" i="1" l="1"/>
  <c r="C71" i="1"/>
  <c r="C70" i="1" s="1"/>
  <c r="C66" i="1" s="1"/>
  <c r="C47" i="1" l="1"/>
  <c r="C46" i="1" s="1"/>
  <c r="C44" i="1"/>
  <c r="C43" i="1" s="1"/>
  <c r="C41" i="1"/>
  <c r="C18" i="1"/>
  <c r="C16" i="1"/>
  <c r="C8" i="1"/>
  <c r="C7" i="1" s="1"/>
  <c r="C50" i="1" l="1"/>
  <c r="C49" i="1" s="1"/>
  <c r="C13" i="1"/>
  <c r="C12" i="1" s="1"/>
  <c r="C36" i="1"/>
  <c r="C35" i="1" s="1"/>
  <c r="C6" i="1" l="1"/>
  <c r="C154" i="1" s="1"/>
</calcChain>
</file>

<file path=xl/sharedStrings.xml><?xml version="1.0" encoding="utf-8"?>
<sst xmlns="http://schemas.openxmlformats.org/spreadsheetml/2006/main" count="306" uniqueCount="297">
  <si>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</si>
  <si>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</si>
  <si>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</si>
  <si>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</si>
  <si>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</si>
  <si>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</si>
  <si>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</si>
  <si>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</si>
  <si>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</si>
  <si>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</si>
  <si>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</si>
  <si>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</si>
  <si>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</si>
  <si>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</si>
  <si>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</si>
  <si>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</si>
  <si>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</si>
  <si>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</si>
  <si>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</si>
  <si>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</si>
  <si>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</si>
  <si>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</si>
  <si>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</si>
  <si>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</si>
  <si>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</si>
  <si>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</si>
  <si>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</si>
  <si>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</si>
  <si>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</si>
  <si>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</si>
  <si>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</si>
  <si>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</si>
  <si>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</si>
  <si>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</si>
  <si>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</si>
  <si>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</si>
  <si>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</si>
  <si>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</si>
  <si>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</si>
  <si>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</si>
  <si>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</si>
  <si>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</si>
  <si>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</si>
  <si>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</si>
  <si>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</si>
  <si>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</si>
  <si>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</si>
  <si>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</si>
  <si>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</si>
  <si>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</si>
  <si>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</si>
  <si>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</si>
  <si>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</si>
  <si>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</si>
  <si>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</si>
  <si>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</si>
  <si>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</si>
  <si>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</si>
  <si>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</si>
  <si>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</si>
  <si>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</si>
  <si>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</si>
  <si>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</si>
  <si>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</si>
  <si>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</si>
  <si>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</si>
  <si>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</si>
  <si>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</si>
  <si>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</si>
  <si>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</si>
  <si>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</si>
  <si>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</si>
  <si>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</si>
  <si>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</si>
  <si>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</si>
  <si>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</si>
  <si>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</si>
  <si>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</si>
  <si>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</si>
  <si>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</si>
  <si>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</si>
  <si>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</si>
  <si>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</si>
  <si>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</si>
  <si>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</si>
  <si>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</si>
  <si>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</si>
  <si>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</si>
  <si>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</si>
  <si>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</si>
  <si>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</si>
  <si>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</si>
  <si>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</si>
  <si>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</si>
  <si>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</si>
  <si>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</si>
  <si>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</si>
  <si>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</si>
  <si>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</si>
  <si>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</si>
  <si>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</si>
  <si>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</si>
  <si>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</si>
  <si>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</si>
  <si>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</si>
  <si>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</si>
  <si>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</si>
  <si>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</si>
  <si>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</si>
  <si>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</si>
  <si>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</si>
  <si>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</si>
  <si>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</si>
  <si>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</si>
  <si>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</si>
  <si>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</si>
  <si>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</si>
  <si>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</si>
  <si>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Доходы/PARAMS</t>
  </si>
  <si>
    <t/>
  </si>
  <si>
    <t xml:space="preserve">Наименование </t>
  </si>
  <si>
    <t>Код бюджетной классификации Российской Федерации</t>
  </si>
  <si>
    <t>Приложение 1</t>
  </si>
  <si>
    <t>(рублей)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</si>
  <si>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</si>
  <si>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</si>
  <si>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</si>
  <si>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182 10504000020000110</t>
  </si>
  <si>
    <t>182 10504020020000110</t>
  </si>
  <si>
    <t>182 10504020021000110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</si>
  <si>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</si>
  <si>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</si>
  <si>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917 11302060000000130</t>
  </si>
  <si>
    <t>917 11302065050000130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</si>
  <si>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</si>
  <si>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</si>
  <si>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</si>
  <si>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917 11402000000000000</t>
  </si>
  <si>
    <t>917 11402050050000410</t>
  </si>
  <si>
    <t>917 11402052050000410</t>
  </si>
  <si>
    <t>Прочие субсидии бюджетам муниципальных районов</t>
  </si>
  <si>
    <t>000 20229999050000150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</si>
  <si>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</si>
  <si>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</si>
  <si>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</si>
  <si>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</si>
  <si>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</si>
  <si>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</si>
  <si>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</si>
  <si>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</si>
  <si>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</si>
  <si>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</si>
  <si>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</si>
  <si>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917 20229999050085150</t>
  </si>
  <si>
    <t>Субсидии на реализацию мероприятий перечня проектов народных инициатив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</si>
  <si>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</si>
  <si>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</si>
  <si>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</si>
  <si>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</si>
  <si>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</si>
  <si>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</si>
  <si>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</si>
  <si>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</si>
  <si>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</si>
  <si>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</si>
  <si>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</si>
  <si>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</si>
  <si>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</si>
  <si>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</si>
  <si>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</si>
  <si>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</si>
  <si>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</si>
  <si>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</si>
  <si>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</si>
  <si>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</si>
  <si>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</si>
  <si>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</si>
  <si>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</si>
  <si>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</si>
  <si>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</si>
  <si>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</si>
  <si>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</si>
  <si>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</si>
  <si>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</si>
  <si>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</si>
  <si>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</si>
  <si>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</si>
  <si>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</si>
  <si>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</si>
  <si>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</si>
  <si>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</si>
  <si>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</si>
  <si>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</si>
  <si>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</si>
  <si>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</si>
  <si>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</si>
  <si>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</si>
  <si>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</si>
  <si>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</si>
  <si>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Доходы бюджета - всего</t>
  </si>
  <si>
    <t>X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</si>
  <si>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</si>
  <si>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971 20229999050088150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</si>
  <si>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</si>
  <si>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</si>
  <si>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</si>
  <si>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971 20225304050000150</t>
  </si>
  <si>
    <t>Субсидии местным бюджетам на комплектование книжных фондов муниципальных общедоступных библиотек</t>
  </si>
  <si>
    <t>Субвенция на осуществления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</t>
  </si>
  <si>
    <t>910 20230024050090150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</si>
  <si>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</si>
  <si>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Субсидии бюджетам бюджетной системы Российской Федерации (межбюджетные субсидии)</t>
  </si>
  <si>
    <t>000 20220000000000150</t>
  </si>
  <si>
    <t>БЕЗВОЗМЕЗДНЫЕ ПОСТУПЛЕНИЯ ОТ ДРУГИХ БЮДЖЕТОВ БЮДЖЕТНОЙ СИСТЕМЫ РОССИЙСКОЙ ФЕДЕРАЦИИ</t>
  </si>
  <si>
    <t>000 20200000000000000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</si>
  <si>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</si>
  <si>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</si>
  <si>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837 11601053010035140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</si>
  <si>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</si>
  <si>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прав- (штрафы за побои)</t>
  </si>
  <si>
    <t>837 11601063010101140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</si>
  <si>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</si>
  <si>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</si>
  <si>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</si>
  <si>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837 11601143010171140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</si>
  <si>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</si>
  <si>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 иные штрафы)</t>
  </si>
  <si>
    <t>837 11601153019000140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</si>
  <si>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</si>
  <si>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</si>
  <si>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</si>
  <si>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</si>
  <si>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837 11601193019000140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</si>
  <si>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</si>
  <si>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</si>
  <si>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</si>
  <si>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</si>
  <si>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</si>
  <si>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806 11601203019000140</t>
  </si>
  <si>
    <t>837 11601203019000140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</si>
  <si>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</si>
  <si>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</si>
  <si>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</si>
  <si>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</si>
  <si>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917 11611050010000140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</si>
  <si>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</si>
  <si>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</si>
  <si>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</si>
  <si>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843 11611050015300140</t>
  </si>
  <si>
    <t>000 11601053010000140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</si>
  <si>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</si>
  <si>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00011601063010000140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</si>
  <si>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</si>
  <si>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</si>
  <si>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</si>
  <si>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000 11601153010000140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</si>
  <si>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</si>
  <si>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000 11601193010000140</t>
  </si>
  <si>
    <t>837 11601193010007140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</si>
  <si>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</si>
  <si>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</si>
  <si>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912 20240014050041150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</si>
  <si>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</si>
  <si>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</si>
  <si>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</si>
  <si>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</si>
  <si>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</si>
  <si>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</si>
  <si>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</si>
  <si>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</si>
  <si>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000 11601150010000140</t>
  </si>
  <si>
    <t>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</si>
  <si>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</si>
  <si>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</si>
  <si>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</si>
  <si>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</si>
  <si>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</si>
  <si>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</si>
  <si>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</si>
  <si>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</si>
  <si>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</si>
  <si>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Платежи, уплачиваемые в целях возмещения вреда</t>
  </si>
  <si>
    <t>000 11611000010000140</t>
  </si>
  <si>
    <t>000 11611050010000140</t>
  </si>
  <si>
    <t>Прогнозируемые доходы бюджета района  на 2022 год</t>
  </si>
  <si>
    <t>957 20229999050081150</t>
  </si>
  <si>
    <t>837 11601153010012140</t>
  </si>
  <si>
    <t>917 1160709010000140</t>
  </si>
  <si>
    <t>917 20229999050129150</t>
  </si>
  <si>
    <t>917 20230024050031150</t>
  </si>
  <si>
    <t>971 20230024050035150</t>
  </si>
  <si>
    <t>971 20230024050079150</t>
  </si>
  <si>
    <t>Субсидии бюджетам на софинансирование капитальных вложений в объекты муниципальной собственности</t>
  </si>
  <si>
    <t>Субсидии местным бюджетам на 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</si>
  <si>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000 20220077050000150</t>
  </si>
  <si>
    <t>917 20220077050091150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</si>
  <si>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                                                                                от ___.12.2021  № 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</si>
</sst>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1" fillId="0" borderId="0"/>
    <xf numFmtId="0" fontId="3" fillId="0" borderId="0"/>
  </cellStyleXfs>
  <cellXfs count="45">
    <xf numFmtId="0" fontId="0" fillId="0" borderId="0" xfId="0"/>
    <xf numFmtId="0" fontId="5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5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wrapText="1"/>
    </xf>
    <xf numFmtId="4" fontId="6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_ФФПМР_ИБР_Ставрополь_2006 4" xfId="3" xr:uid="{F911954A-8C89-415A-B8AF-0BEB903BA573}"/>
    <cellStyle name="Обычный" xfId="0" builtinId="0"/>
    <cellStyle name="Обычный 2" xfId="2" xr:uid="{7167D0DC-D22E-4943-9361-7A990B21E403}"/>
    <cellStyle name="Обычный 2 3" xfId="6" xr:uid="{457597C8-0AD3-4547-86B9-E8CA5C6D6BEE}"/>
    <cellStyle name="Обычный 5" xfId="1" xr:uid="{4F85F5F0-42B3-46DE-BCA1-BD8FF5F56533}"/>
    <cellStyle name="Обычный 6" xfId="5" xr:uid="{2C130EA9-E795-4910-B5D0-A305017C95B5}"/>
    <cellStyle name="Финансовый 2" xfId="4" xr:uid="{1B7CBED0-33C3-47F4-BDF5-5BE3ADF75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4"/>
  <sheetViews>
    <sheetView showGridLines="0" tabSelected="1" view="pageBreakPreview" zoomScaleNormal="100" zoomScaleSheetLayoutView="100" workbookViewId="0">
      <selection activeCell="B2" sqref="B2:C2"/>
    </sheetView>
  </sheetViews>
  <sheetFormatPr defaultRowHeight="12.75" customHeight="1" x14ac:dyDescent="0.2"/>
  <cols>
    <col min="1" max="1" width="54.42578125" style="39" customWidth="1"/>
    <col min="2" max="2" width="23.28515625" style="39" customWidth="1"/>
    <col min="3" max="3" width="19" style="39" customWidth="1"/>
    <col min="4" max="4" width="0.28515625" style="39" customWidth="1"/>
    <col min="5" max="16384" width="9.140625" style="39"/>
  </cols>
  <sheetData>
    <row r="1" spans="1:3" ht="15.75" customHeight="1" x14ac:dyDescent="0.2">
      <c r="A1" s="36"/>
      <c r="B1" s="37"/>
      <c r="C1" s="37" t="s">
        <v>122</v>
      </c>
    </row>
    <row r="2" spans="1:3" ht="104.25" customHeight="1" x14ac:dyDescent="0.2">
      <c r="A2" s="38"/>
      <c r="B2" s="42" t="s">
        <v>296</v>
      </c>
      <c r="C2" s="42"/>
    </row>
    <row r="3" spans="1:3" ht="12.75" customHeight="1" x14ac:dyDescent="0.2">
      <c r="A3" s="43" t="s">
        <v>284</v>
      </c>
      <c r="B3" s="44"/>
      <c r="C3" s="44"/>
    </row>
    <row r="4" spans="1:3" ht="12.75" customHeight="1" x14ac:dyDescent="0.2">
      <c r="A4" s="5"/>
      <c r="B4" s="5"/>
      <c r="C4" s="6" t="s">
        <v>123</v>
      </c>
    </row>
    <row r="5" spans="1:3" ht="43.5" customHeight="1" x14ac:dyDescent="0.2">
      <c r="A5" s="1" t="s">
        <v>120</v>
      </c>
      <c r="B5" s="1" t="s">
        <v>121</v>
      </c>
      <c r="C5" s="2">
        <v>2022</v>
      </c>
    </row>
    <row r="6" spans="1:3" ht="13.5" x14ac:dyDescent="0.25">
      <c r="A6" s="13" t="s">
        <v>0</v>
      </c>
      <c r="B6" s="7" t="s">
        <v>1</v>
      </c>
      <c r="C6" s="30">
        <f>C7+C12+C22+C31+C35+C49+C57+C66+C73</f>
        <v>357963320</v>
      </c>
    </row>
    <row r="7" spans="1:3" x14ac:dyDescent="0.2">
      <c r="A7" s="3" t="s">
        <v>2</v>
      </c>
      <c r="B7" s="29" t="s">
        <v>3</v>
      </c>
      <c r="C7" s="31">
        <f>C8</f>
        <v>310775100</v>
      </c>
    </row>
    <row r="8" spans="1:3" x14ac:dyDescent="0.2">
      <c r="A8" s="3" t="s">
        <v>4</v>
      </c>
      <c r="B8" s="29" t="s">
        <v>5</v>
      </c>
      <c r="C8" s="31">
        <f>FIO+C10+C11</f>
        <v>310775100</v>
      </c>
    </row>
    <row r="9" spans="1:3" ht="93" customHeight="1" x14ac:dyDescent="0.2">
      <c r="A9" s="4" t="s">
        <v>6</v>
      </c>
      <c r="B9" s="14" t="s">
        <v>7</v>
      </c>
      <c r="C9" s="27">
        <v>310743900</v>
      </c>
    </row>
    <row r="10" spans="1:3" ht="66" customHeight="1" x14ac:dyDescent="0.2">
      <c r="A10" s="3" t="s">
        <v>8</v>
      </c>
      <c r="B10" s="14" t="s">
        <v>9</v>
      </c>
      <c r="C10" s="27">
        <v>20800</v>
      </c>
    </row>
    <row r="11" spans="1:3" ht="109.5" customHeight="1" x14ac:dyDescent="0.2">
      <c r="A11" s="4" t="s">
        <v>10</v>
      </c>
      <c r="B11" s="14" t="s">
        <v>11</v>
      </c>
      <c r="C11" s="27">
        <v>10400</v>
      </c>
    </row>
    <row r="12" spans="1:3" ht="25.5" x14ac:dyDescent="0.2">
      <c r="A12" s="3" t="s">
        <v>12</v>
      </c>
      <c r="B12" s="14" t="s">
        <v>13</v>
      </c>
      <c r="C12" s="27">
        <f>C13</f>
        <v>22101780</v>
      </c>
    </row>
    <row r="13" spans="1:3" ht="27.75" customHeight="1" x14ac:dyDescent="0.2">
      <c r="A13" s="3" t="s">
        <v>14</v>
      </c>
      <c r="B13" s="14" t="s">
        <v>15</v>
      </c>
      <c r="C13" s="27">
        <f>C14+C16+C18+C20</f>
        <v>22101780</v>
      </c>
    </row>
    <row r="14" spans="1:3" ht="69.75" customHeight="1" x14ac:dyDescent="0.2">
      <c r="A14" s="3" t="s">
        <v>16</v>
      </c>
      <c r="B14" s="14" t="s">
        <v>17</v>
      </c>
      <c r="C14" s="27">
        <f>C15</f>
        <v>9992900</v>
      </c>
    </row>
    <row r="15" spans="1:3" ht="106.5" customHeight="1" x14ac:dyDescent="0.2">
      <c r="A15" s="4" t="s">
        <v>18</v>
      </c>
      <c r="B15" s="14" t="s">
        <v>19</v>
      </c>
      <c r="C15" s="27">
        <v>9992900</v>
      </c>
    </row>
    <row r="16" spans="1:3" ht="76.5" x14ac:dyDescent="0.2">
      <c r="A16" s="4" t="s">
        <v>20</v>
      </c>
      <c r="B16" s="14" t="s">
        <v>21</v>
      </c>
      <c r="C16" s="27">
        <f>C17</f>
        <v>55310</v>
      </c>
    </row>
    <row r="17" spans="1:5" ht="102" x14ac:dyDescent="0.2">
      <c r="A17" s="4" t="s">
        <v>22</v>
      </c>
      <c r="B17" s="14" t="s">
        <v>23</v>
      </c>
      <c r="C17" s="27">
        <v>55310</v>
      </c>
    </row>
    <row r="18" spans="1:5" ht="63.75" x14ac:dyDescent="0.2">
      <c r="A18" s="3" t="s">
        <v>24</v>
      </c>
      <c r="B18" s="14" t="s">
        <v>25</v>
      </c>
      <c r="C18" s="27">
        <f>C19</f>
        <v>13306630</v>
      </c>
    </row>
    <row r="19" spans="1:5" ht="93" customHeight="1" x14ac:dyDescent="0.2">
      <c r="A19" s="4" t="s">
        <v>26</v>
      </c>
      <c r="B19" s="14" t="s">
        <v>27</v>
      </c>
      <c r="C19" s="27">
        <v>13306630</v>
      </c>
    </row>
    <row r="20" spans="1:5" ht="67.5" customHeight="1" x14ac:dyDescent="0.2">
      <c r="A20" s="3" t="s">
        <v>28</v>
      </c>
      <c r="B20" s="14" t="s">
        <v>29</v>
      </c>
      <c r="C20" s="27">
        <f>C21</f>
        <v>-1253060</v>
      </c>
    </row>
    <row r="21" spans="1:5" ht="105.75" customHeight="1" x14ac:dyDescent="0.2">
      <c r="A21" s="4" t="s">
        <v>30</v>
      </c>
      <c r="B21" s="14" t="s">
        <v>31</v>
      </c>
      <c r="C21" s="27">
        <v>-1253060</v>
      </c>
    </row>
    <row r="22" spans="1:5" x14ac:dyDescent="0.2">
      <c r="A22" s="3" t="s">
        <v>32</v>
      </c>
      <c r="B22" s="14" t="s">
        <v>33</v>
      </c>
      <c r="C22" s="17">
        <f>C23+C28</f>
        <v>5615000</v>
      </c>
    </row>
    <row r="23" spans="1:5" ht="25.5" x14ac:dyDescent="0.2">
      <c r="A23" s="3" t="s">
        <v>34</v>
      </c>
      <c r="B23" s="14" t="s">
        <v>35</v>
      </c>
      <c r="C23" s="17">
        <f>C24+C26</f>
        <v>4965000</v>
      </c>
      <c r="D23" s="40"/>
    </row>
    <row r="24" spans="1:5" ht="31.5" customHeight="1" x14ac:dyDescent="0.2">
      <c r="A24" s="3" t="s">
        <v>36</v>
      </c>
      <c r="B24" s="14" t="s">
        <v>37</v>
      </c>
      <c r="C24" s="17">
        <f>C25</f>
        <v>4350000</v>
      </c>
      <c r="D24" s="8"/>
      <c r="E24" s="41"/>
    </row>
    <row r="25" spans="1:5" ht="28.5" customHeight="1" x14ac:dyDescent="0.2">
      <c r="A25" s="3" t="s">
        <v>36</v>
      </c>
      <c r="B25" s="14" t="s">
        <v>38</v>
      </c>
      <c r="C25" s="17">
        <v>4350000</v>
      </c>
      <c r="E25" s="41"/>
    </row>
    <row r="26" spans="1:5" ht="38.25" x14ac:dyDescent="0.2">
      <c r="A26" s="3" t="s">
        <v>39</v>
      </c>
      <c r="B26" s="14" t="s">
        <v>40</v>
      </c>
      <c r="C26" s="17">
        <v>615000</v>
      </c>
      <c r="D26" s="8"/>
      <c r="E26" s="41"/>
    </row>
    <row r="27" spans="1:5" ht="38.25" x14ac:dyDescent="0.2">
      <c r="A27" s="3" t="s">
        <v>39</v>
      </c>
      <c r="B27" s="14" t="s">
        <v>41</v>
      </c>
      <c r="C27" s="17">
        <v>615000</v>
      </c>
    </row>
    <row r="28" spans="1:5" ht="25.5" x14ac:dyDescent="0.2">
      <c r="A28" s="9" t="s">
        <v>124</v>
      </c>
      <c r="B28" s="28" t="s">
        <v>127</v>
      </c>
      <c r="C28" s="17">
        <f>C29</f>
        <v>650000</v>
      </c>
    </row>
    <row r="29" spans="1:5" ht="38.25" x14ac:dyDescent="0.2">
      <c r="A29" s="9" t="s">
        <v>125</v>
      </c>
      <c r="B29" s="28" t="s">
        <v>128</v>
      </c>
      <c r="C29" s="17">
        <f>C30</f>
        <v>650000</v>
      </c>
    </row>
    <row r="30" spans="1:5" ht="57.75" customHeight="1" x14ac:dyDescent="0.2">
      <c r="A30" s="9" t="s">
        <v>126</v>
      </c>
      <c r="B30" s="28" t="s">
        <v>129</v>
      </c>
      <c r="C30" s="17">
        <v>650000</v>
      </c>
    </row>
    <row r="31" spans="1:5" x14ac:dyDescent="0.2">
      <c r="A31" s="3" t="s">
        <v>42</v>
      </c>
      <c r="B31" s="14" t="s">
        <v>43</v>
      </c>
      <c r="C31" s="17">
        <f>C32</f>
        <v>300000</v>
      </c>
    </row>
    <row r="32" spans="1:5" ht="29.25" customHeight="1" x14ac:dyDescent="0.2">
      <c r="A32" s="3" t="s">
        <v>44</v>
      </c>
      <c r="B32" s="14" t="s">
        <v>45</v>
      </c>
      <c r="C32" s="17">
        <f>C33</f>
        <v>300000</v>
      </c>
    </row>
    <row r="33" spans="1:3" ht="42" customHeight="1" x14ac:dyDescent="0.2">
      <c r="A33" s="3" t="s">
        <v>46</v>
      </c>
      <c r="B33" s="14" t="s">
        <v>47</v>
      </c>
      <c r="C33" s="17">
        <f>C34</f>
        <v>300000</v>
      </c>
    </row>
    <row r="34" spans="1:3" ht="66.75" customHeight="1" x14ac:dyDescent="0.2">
      <c r="A34" s="4" t="s">
        <v>48</v>
      </c>
      <c r="B34" s="14" t="s">
        <v>49</v>
      </c>
      <c r="C34" s="17">
        <v>300000</v>
      </c>
    </row>
    <row r="35" spans="1:3" ht="38.25" x14ac:dyDescent="0.2">
      <c r="A35" s="3" t="s">
        <v>50</v>
      </c>
      <c r="B35" s="14" t="s">
        <v>51</v>
      </c>
      <c r="C35" s="27">
        <f>C36+C43+C46</f>
        <v>1065000</v>
      </c>
    </row>
    <row r="36" spans="1:3" ht="77.25" customHeight="1" x14ac:dyDescent="0.2">
      <c r="A36" s="4" t="s">
        <v>52</v>
      </c>
      <c r="B36" s="14" t="s">
        <v>53</v>
      </c>
      <c r="C36" s="27">
        <f>C37+C39+C41</f>
        <v>505000</v>
      </c>
    </row>
    <row r="37" spans="1:3" ht="51" x14ac:dyDescent="0.2">
      <c r="A37" s="3" t="s">
        <v>54</v>
      </c>
      <c r="B37" s="14" t="s">
        <v>55</v>
      </c>
      <c r="C37" s="27">
        <v>123000</v>
      </c>
    </row>
    <row r="38" spans="1:3" ht="76.5" x14ac:dyDescent="0.2">
      <c r="A38" s="4" t="s">
        <v>56</v>
      </c>
      <c r="B38" s="14" t="s">
        <v>57</v>
      </c>
      <c r="C38" s="27">
        <v>123000</v>
      </c>
    </row>
    <row r="39" spans="1:3" ht="63.75" x14ac:dyDescent="0.2">
      <c r="A39" s="4" t="s">
        <v>58</v>
      </c>
      <c r="B39" s="14" t="s">
        <v>59</v>
      </c>
      <c r="C39" s="27">
        <v>230000</v>
      </c>
    </row>
    <row r="40" spans="1:3" ht="63.75" x14ac:dyDescent="0.2">
      <c r="A40" s="3" t="s">
        <v>60</v>
      </c>
      <c r="B40" s="14" t="s">
        <v>61</v>
      </c>
      <c r="C40" s="27">
        <v>230000</v>
      </c>
    </row>
    <row r="41" spans="1:3" ht="38.25" x14ac:dyDescent="0.2">
      <c r="A41" s="3" t="s">
        <v>62</v>
      </c>
      <c r="B41" s="14" t="s">
        <v>63</v>
      </c>
      <c r="C41" s="27">
        <f>C42</f>
        <v>152000</v>
      </c>
    </row>
    <row r="42" spans="1:3" ht="25.5" x14ac:dyDescent="0.2">
      <c r="A42" s="3" t="s">
        <v>64</v>
      </c>
      <c r="B42" s="14" t="s">
        <v>65</v>
      </c>
      <c r="C42" s="27">
        <v>152000</v>
      </c>
    </row>
    <row r="43" spans="1:3" ht="25.5" x14ac:dyDescent="0.2">
      <c r="A43" s="3" t="s">
        <v>66</v>
      </c>
      <c r="B43" s="14" t="s">
        <v>67</v>
      </c>
      <c r="C43" s="27">
        <f t="shared" ref="C43:C44" si="0">C44</f>
        <v>200000</v>
      </c>
    </row>
    <row r="44" spans="1:3" ht="41.25" customHeight="1" x14ac:dyDescent="0.2">
      <c r="A44" s="3" t="s">
        <v>68</v>
      </c>
      <c r="B44" s="14" t="s">
        <v>69</v>
      </c>
      <c r="C44" s="27">
        <f t="shared" si="0"/>
        <v>200000</v>
      </c>
    </row>
    <row r="45" spans="1:3" ht="44.25" customHeight="1" x14ac:dyDescent="0.2">
      <c r="A45" s="3" t="s">
        <v>70</v>
      </c>
      <c r="B45" s="14" t="s">
        <v>71</v>
      </c>
      <c r="C45" s="27">
        <v>200000</v>
      </c>
    </row>
    <row r="46" spans="1:3" ht="69" customHeight="1" x14ac:dyDescent="0.2">
      <c r="A46" s="4" t="s">
        <v>72</v>
      </c>
      <c r="B46" s="14" t="s">
        <v>73</v>
      </c>
      <c r="C46" s="27">
        <f>C47</f>
        <v>360000</v>
      </c>
    </row>
    <row r="47" spans="1:3" ht="69" customHeight="1" x14ac:dyDescent="0.2">
      <c r="A47" s="4" t="s">
        <v>74</v>
      </c>
      <c r="B47" s="14" t="s">
        <v>75</v>
      </c>
      <c r="C47" s="27">
        <f>C48</f>
        <v>360000</v>
      </c>
    </row>
    <row r="48" spans="1:3" ht="63.75" x14ac:dyDescent="0.2">
      <c r="A48" s="3" t="s">
        <v>76</v>
      </c>
      <c r="B48" s="14" t="s">
        <v>77</v>
      </c>
      <c r="C48" s="27">
        <v>360000</v>
      </c>
    </row>
    <row r="49" spans="1:3" x14ac:dyDescent="0.2">
      <c r="A49" s="3" t="s">
        <v>78</v>
      </c>
      <c r="B49" s="14" t="s">
        <v>79</v>
      </c>
      <c r="C49" s="27">
        <f>C50</f>
        <v>15268940</v>
      </c>
    </row>
    <row r="50" spans="1:3" ht="18.75" customHeight="1" x14ac:dyDescent="0.2">
      <c r="A50" s="3" t="s">
        <v>80</v>
      </c>
      <c r="B50" s="14" t="s">
        <v>81</v>
      </c>
      <c r="C50" s="27">
        <f>C51+C53+C55</f>
        <v>15268940</v>
      </c>
    </row>
    <row r="51" spans="1:3" ht="25.5" x14ac:dyDescent="0.2">
      <c r="A51" s="3" t="s">
        <v>82</v>
      </c>
      <c r="B51" s="14" t="s">
        <v>83</v>
      </c>
      <c r="C51" s="17">
        <f>C52</f>
        <v>249600</v>
      </c>
    </row>
    <row r="52" spans="1:3" ht="51" x14ac:dyDescent="0.2">
      <c r="A52" s="3" t="s">
        <v>84</v>
      </c>
      <c r="B52" s="14" t="s">
        <v>85</v>
      </c>
      <c r="C52" s="17">
        <v>249600</v>
      </c>
    </row>
    <row r="53" spans="1:3" ht="16.5" customHeight="1" x14ac:dyDescent="0.2">
      <c r="A53" s="3" t="s">
        <v>86</v>
      </c>
      <c r="B53" s="14" t="s">
        <v>87</v>
      </c>
      <c r="C53" s="17">
        <f>C54</f>
        <v>260000</v>
      </c>
    </row>
    <row r="54" spans="1:3" ht="55.5" customHeight="1" x14ac:dyDescent="0.2">
      <c r="A54" s="3" t="s">
        <v>88</v>
      </c>
      <c r="B54" s="14" t="s">
        <v>89</v>
      </c>
      <c r="C54" s="17">
        <v>260000</v>
      </c>
    </row>
    <row r="55" spans="1:3" ht="40.5" customHeight="1" x14ac:dyDescent="0.2">
      <c r="A55" s="3" t="s">
        <v>90</v>
      </c>
      <c r="B55" s="14" t="s">
        <v>91</v>
      </c>
      <c r="C55" s="17">
        <f>C56</f>
        <v>14759340</v>
      </c>
    </row>
    <row r="56" spans="1:3" ht="70.5" customHeight="1" x14ac:dyDescent="0.2">
      <c r="A56" s="4" t="s">
        <v>92</v>
      </c>
      <c r="B56" s="14" t="s">
        <v>93</v>
      </c>
      <c r="C56" s="17">
        <v>14759340</v>
      </c>
    </row>
    <row r="57" spans="1:3" ht="29.25" customHeight="1" x14ac:dyDescent="0.2">
      <c r="A57" s="3" t="s">
        <v>94</v>
      </c>
      <c r="B57" s="14" t="s">
        <v>95</v>
      </c>
      <c r="C57" s="27">
        <f>C58+C61</f>
        <v>2455500</v>
      </c>
    </row>
    <row r="58" spans="1:3" x14ac:dyDescent="0.2">
      <c r="A58" s="3" t="s">
        <v>96</v>
      </c>
      <c r="B58" s="14" t="s">
        <v>97</v>
      </c>
      <c r="C58" s="27">
        <v>140000</v>
      </c>
    </row>
    <row r="59" spans="1:3" x14ac:dyDescent="0.2">
      <c r="A59" s="3" t="s">
        <v>98</v>
      </c>
      <c r="B59" s="14" t="s">
        <v>99</v>
      </c>
      <c r="C59" s="27">
        <v>140000</v>
      </c>
    </row>
    <row r="60" spans="1:3" ht="29.25" customHeight="1" x14ac:dyDescent="0.2">
      <c r="A60" s="3" t="s">
        <v>100</v>
      </c>
      <c r="B60" s="14" t="s">
        <v>101</v>
      </c>
      <c r="C60" s="27">
        <v>140000</v>
      </c>
    </row>
    <row r="61" spans="1:3" x14ac:dyDescent="0.2">
      <c r="A61" s="3" t="s">
        <v>102</v>
      </c>
      <c r="B61" s="14" t="s">
        <v>103</v>
      </c>
      <c r="C61" s="27">
        <f>C64+C62</f>
        <v>2315500</v>
      </c>
    </row>
    <row r="62" spans="1:3" ht="27.75" customHeight="1" x14ac:dyDescent="0.2">
      <c r="A62" s="9" t="s">
        <v>130</v>
      </c>
      <c r="B62" s="28" t="s">
        <v>132</v>
      </c>
      <c r="C62" s="27">
        <f t="shared" ref="C62" si="1">C63</f>
        <v>140000</v>
      </c>
    </row>
    <row r="63" spans="1:3" ht="38.25" x14ac:dyDescent="0.2">
      <c r="A63" s="9" t="s">
        <v>131</v>
      </c>
      <c r="B63" s="28" t="s">
        <v>133</v>
      </c>
      <c r="C63" s="27">
        <v>140000</v>
      </c>
    </row>
    <row r="64" spans="1:3" x14ac:dyDescent="0.2">
      <c r="A64" s="3" t="s">
        <v>104</v>
      </c>
      <c r="B64" s="14" t="s">
        <v>105</v>
      </c>
      <c r="C64" s="27">
        <f>C65</f>
        <v>2175500</v>
      </c>
    </row>
    <row r="65" spans="1:3" ht="25.5" x14ac:dyDescent="0.2">
      <c r="A65" s="3" t="s">
        <v>106</v>
      </c>
      <c r="B65" s="14" t="s">
        <v>107</v>
      </c>
      <c r="C65" s="27">
        <v>2175500</v>
      </c>
    </row>
    <row r="66" spans="1:3" ht="25.5" x14ac:dyDescent="0.2">
      <c r="A66" s="3" t="s">
        <v>108</v>
      </c>
      <c r="B66" s="14" t="s">
        <v>109</v>
      </c>
      <c r="C66" s="27">
        <f>C70+C67</f>
        <v>102000</v>
      </c>
    </row>
    <row r="67" spans="1:3" ht="63.75" x14ac:dyDescent="0.2">
      <c r="A67" s="10" t="s">
        <v>134</v>
      </c>
      <c r="B67" s="28" t="s">
        <v>137</v>
      </c>
      <c r="C67" s="27">
        <f t="shared" ref="C67" si="2">C68</f>
        <v>100000</v>
      </c>
    </row>
    <row r="68" spans="1:3" ht="81.75" customHeight="1" x14ac:dyDescent="0.2">
      <c r="A68" s="10" t="s">
        <v>135</v>
      </c>
      <c r="B68" s="28" t="s">
        <v>138</v>
      </c>
      <c r="C68" s="27">
        <v>100000</v>
      </c>
    </row>
    <row r="69" spans="1:3" ht="79.5" customHeight="1" x14ac:dyDescent="0.2">
      <c r="A69" s="10" t="s">
        <v>136</v>
      </c>
      <c r="B69" s="28" t="s">
        <v>139</v>
      </c>
      <c r="C69" s="27">
        <v>100000</v>
      </c>
    </row>
    <row r="70" spans="1:3" ht="27" customHeight="1" x14ac:dyDescent="0.2">
      <c r="A70" s="3" t="s">
        <v>110</v>
      </c>
      <c r="B70" s="14" t="s">
        <v>111</v>
      </c>
      <c r="C70" s="27">
        <f>C71</f>
        <v>2000</v>
      </c>
    </row>
    <row r="71" spans="1:3" ht="27" customHeight="1" x14ac:dyDescent="0.2">
      <c r="A71" s="3" t="s">
        <v>112</v>
      </c>
      <c r="B71" s="14" t="s">
        <v>113</v>
      </c>
      <c r="C71" s="27">
        <f>C72</f>
        <v>2000</v>
      </c>
    </row>
    <row r="72" spans="1:3" ht="54" customHeight="1" x14ac:dyDescent="0.2">
      <c r="A72" s="3" t="s">
        <v>114</v>
      </c>
      <c r="B72" s="14" t="s">
        <v>115</v>
      </c>
      <c r="C72" s="27">
        <v>2000</v>
      </c>
    </row>
    <row r="73" spans="1:3" x14ac:dyDescent="0.2">
      <c r="A73" s="3" t="s">
        <v>116</v>
      </c>
      <c r="B73" s="14" t="s">
        <v>117</v>
      </c>
      <c r="C73" s="27">
        <f>C74+C101+C103+C106</f>
        <v>280000</v>
      </c>
    </row>
    <row r="74" spans="1:3" ht="25.5" x14ac:dyDescent="0.2">
      <c r="A74" s="3" t="s">
        <v>264</v>
      </c>
      <c r="B74" s="14" t="s">
        <v>265</v>
      </c>
      <c r="C74" s="27">
        <f>C75+C79+C82+C86+C90+C95</f>
        <v>204000</v>
      </c>
    </row>
    <row r="75" spans="1:3" ht="55.5" customHeight="1" x14ac:dyDescent="0.2">
      <c r="A75" s="3" t="s">
        <v>262</v>
      </c>
      <c r="B75" s="14" t="s">
        <v>263</v>
      </c>
      <c r="C75" s="27">
        <f>C76</f>
        <v>6000</v>
      </c>
    </row>
    <row r="76" spans="1:3" ht="76.5" x14ac:dyDescent="0.2">
      <c r="A76" s="3" t="s">
        <v>56</v>
      </c>
      <c r="B76" s="14" t="s">
        <v>249</v>
      </c>
      <c r="C76" s="27">
        <f>C77+C78</f>
        <v>6000</v>
      </c>
    </row>
    <row r="77" spans="1:3" ht="120" customHeight="1" x14ac:dyDescent="0.2">
      <c r="A77" s="3" t="s">
        <v>215</v>
      </c>
      <c r="B77" s="14" t="s">
        <v>216</v>
      </c>
      <c r="C77" s="27">
        <v>3000</v>
      </c>
    </row>
    <row r="78" spans="1:3" ht="63.75" x14ac:dyDescent="0.2">
      <c r="A78" s="3" t="s">
        <v>218</v>
      </c>
      <c r="B78" s="14" t="s">
        <v>217</v>
      </c>
      <c r="C78" s="27">
        <v>3000</v>
      </c>
    </row>
    <row r="79" spans="1:3" ht="70.5" customHeight="1" x14ac:dyDescent="0.2">
      <c r="A79" s="3" t="s">
        <v>266</v>
      </c>
      <c r="B79" s="14" t="s">
        <v>267</v>
      </c>
      <c r="C79" s="27">
        <f>C80</f>
        <v>18000</v>
      </c>
    </row>
    <row r="80" spans="1:3" ht="93.75" customHeight="1" x14ac:dyDescent="0.2">
      <c r="A80" s="3" t="s">
        <v>250</v>
      </c>
      <c r="B80" s="14" t="s">
        <v>251</v>
      </c>
      <c r="C80" s="27">
        <f>C81</f>
        <v>18000</v>
      </c>
    </row>
    <row r="81" spans="1:3" ht="95.25" customHeight="1" x14ac:dyDescent="0.2">
      <c r="A81" s="3" t="s">
        <v>219</v>
      </c>
      <c r="B81" s="14" t="s">
        <v>220</v>
      </c>
      <c r="C81" s="27">
        <v>18000</v>
      </c>
    </row>
    <row r="82" spans="1:3" ht="120" customHeight="1" x14ac:dyDescent="0.2">
      <c r="A82" s="3" t="s">
        <v>268</v>
      </c>
      <c r="B82" s="14" t="s">
        <v>269</v>
      </c>
      <c r="C82" s="27">
        <f>C83</f>
        <v>37000</v>
      </c>
    </row>
    <row r="83" spans="1:3" ht="92.25" customHeight="1" x14ac:dyDescent="0.2">
      <c r="A83" s="3" t="s">
        <v>252</v>
      </c>
      <c r="B83" s="14" t="s">
        <v>253</v>
      </c>
      <c r="C83" s="27">
        <f>C84+C85</f>
        <v>37000</v>
      </c>
    </row>
    <row r="84" spans="1:3" ht="116.25" customHeight="1" x14ac:dyDescent="0.2">
      <c r="A84" s="3" t="s">
        <v>221</v>
      </c>
      <c r="B84" s="14" t="s">
        <v>222</v>
      </c>
      <c r="C84" s="27">
        <v>7000</v>
      </c>
    </row>
    <row r="85" spans="1:3" ht="109.5" customHeight="1" x14ac:dyDescent="0.2">
      <c r="A85" s="3" t="s">
        <v>223</v>
      </c>
      <c r="B85" s="14" t="s">
        <v>224</v>
      </c>
      <c r="C85" s="27">
        <v>30000</v>
      </c>
    </row>
    <row r="86" spans="1:3" ht="67.5" customHeight="1" x14ac:dyDescent="0.2">
      <c r="A86" s="3" t="s">
        <v>254</v>
      </c>
      <c r="B86" s="14" t="s">
        <v>270</v>
      </c>
      <c r="C86" s="27">
        <f>C87</f>
        <v>90000</v>
      </c>
    </row>
    <row r="87" spans="1:3" ht="68.25" customHeight="1" x14ac:dyDescent="0.2">
      <c r="A87" s="3" t="s">
        <v>254</v>
      </c>
      <c r="B87" s="14" t="s">
        <v>255</v>
      </c>
      <c r="C87" s="27">
        <f>C88+C89</f>
        <v>90000</v>
      </c>
    </row>
    <row r="88" spans="1:3" ht="184.5" customHeight="1" x14ac:dyDescent="0.2">
      <c r="A88" s="3" t="s">
        <v>225</v>
      </c>
      <c r="B88" s="14" t="s">
        <v>286</v>
      </c>
      <c r="C88" s="27">
        <v>80000</v>
      </c>
    </row>
    <row r="89" spans="1:3" ht="117" customHeight="1" x14ac:dyDescent="0.2">
      <c r="A89" s="3" t="s">
        <v>226</v>
      </c>
      <c r="B89" s="14" t="s">
        <v>227</v>
      </c>
      <c r="C89" s="27">
        <v>10000</v>
      </c>
    </row>
    <row r="90" spans="1:3" ht="55.5" customHeight="1" x14ac:dyDescent="0.2">
      <c r="A90" s="3" t="s">
        <v>271</v>
      </c>
      <c r="B90" s="14" t="s">
        <v>272</v>
      </c>
      <c r="C90" s="27">
        <f>C91</f>
        <v>10000</v>
      </c>
    </row>
    <row r="91" spans="1:3" ht="80.25" customHeight="1" x14ac:dyDescent="0.2">
      <c r="A91" s="3" t="s">
        <v>256</v>
      </c>
      <c r="B91" s="14" t="s">
        <v>257</v>
      </c>
      <c r="C91" s="27">
        <f>C92+C93+C94</f>
        <v>10000</v>
      </c>
    </row>
    <row r="92" spans="1:3" ht="173.25" customHeight="1" x14ac:dyDescent="0.2">
      <c r="A92" s="3" t="s">
        <v>228</v>
      </c>
      <c r="B92" s="14" t="s">
        <v>229</v>
      </c>
      <c r="C92" s="27">
        <v>5000</v>
      </c>
    </row>
    <row r="93" spans="1:3" ht="93.75" customHeight="1" x14ac:dyDescent="0.2">
      <c r="A93" s="3" t="s">
        <v>230</v>
      </c>
      <c r="B93" s="14" t="s">
        <v>258</v>
      </c>
      <c r="C93" s="27">
        <v>3000</v>
      </c>
    </row>
    <row r="94" spans="1:3" ht="81.75" customHeight="1" x14ac:dyDescent="0.2">
      <c r="A94" s="3" t="s">
        <v>231</v>
      </c>
      <c r="B94" s="14" t="s">
        <v>232</v>
      </c>
      <c r="C94" s="27">
        <v>2000</v>
      </c>
    </row>
    <row r="95" spans="1:3" ht="66.75" customHeight="1" x14ac:dyDescent="0.2">
      <c r="A95" s="3" t="s">
        <v>273</v>
      </c>
      <c r="B95" s="14" t="s">
        <v>274</v>
      </c>
      <c r="C95" s="27">
        <f>C96</f>
        <v>43000</v>
      </c>
    </row>
    <row r="96" spans="1:3" ht="93" customHeight="1" x14ac:dyDescent="0.2">
      <c r="A96" s="3" t="s">
        <v>259</v>
      </c>
      <c r="B96" s="14" t="s">
        <v>260</v>
      </c>
      <c r="C96" s="27">
        <f>C97+C98+C99+C100</f>
        <v>43000</v>
      </c>
    </row>
    <row r="97" spans="1:3" ht="106.5" customHeight="1" x14ac:dyDescent="0.2">
      <c r="A97" s="3" t="s">
        <v>233</v>
      </c>
      <c r="B97" s="14" t="s">
        <v>234</v>
      </c>
      <c r="C97" s="27">
        <v>25000</v>
      </c>
    </row>
    <row r="98" spans="1:3" ht="105" customHeight="1" x14ac:dyDescent="0.2">
      <c r="A98" s="3" t="s">
        <v>235</v>
      </c>
      <c r="B98" s="14" t="s">
        <v>236</v>
      </c>
      <c r="C98" s="27">
        <v>1000</v>
      </c>
    </row>
    <row r="99" spans="1:3" ht="94.5" customHeight="1" x14ac:dyDescent="0.2">
      <c r="A99" s="3" t="s">
        <v>237</v>
      </c>
      <c r="B99" s="14" t="s">
        <v>238</v>
      </c>
      <c r="C99" s="27">
        <v>2000</v>
      </c>
    </row>
    <row r="100" spans="1:3" ht="76.5" x14ac:dyDescent="0.2">
      <c r="A100" s="3" t="s">
        <v>237</v>
      </c>
      <c r="B100" s="14" t="s">
        <v>239</v>
      </c>
      <c r="C100" s="27">
        <v>15000</v>
      </c>
    </row>
    <row r="101" spans="1:3" ht="76.5" x14ac:dyDescent="0.2">
      <c r="A101" s="3" t="s">
        <v>275</v>
      </c>
      <c r="B101" s="14" t="s">
        <v>276</v>
      </c>
      <c r="C101" s="27">
        <f>C102</f>
        <v>40000</v>
      </c>
    </row>
    <row r="102" spans="1:3" ht="63.75" x14ac:dyDescent="0.2">
      <c r="A102" s="3" t="s">
        <v>240</v>
      </c>
      <c r="B102" s="14" t="s">
        <v>287</v>
      </c>
      <c r="C102" s="27">
        <v>40000</v>
      </c>
    </row>
    <row r="103" spans="1:3" x14ac:dyDescent="0.2">
      <c r="A103" s="3" t="s">
        <v>277</v>
      </c>
      <c r="B103" s="14" t="s">
        <v>278</v>
      </c>
      <c r="C103" s="27">
        <f>C104</f>
        <v>3000</v>
      </c>
    </row>
    <row r="104" spans="1:3" ht="66.75" customHeight="1" x14ac:dyDescent="0.2">
      <c r="A104" s="3" t="s">
        <v>279</v>
      </c>
      <c r="B104" s="14" t="s">
        <v>280</v>
      </c>
      <c r="C104" s="27">
        <f>C105</f>
        <v>3000</v>
      </c>
    </row>
    <row r="105" spans="1:3" ht="65.25" customHeight="1" x14ac:dyDescent="0.2">
      <c r="A105" s="3" t="s">
        <v>241</v>
      </c>
      <c r="B105" s="14" t="s">
        <v>242</v>
      </c>
      <c r="C105" s="27">
        <v>3000</v>
      </c>
    </row>
    <row r="106" spans="1:3" x14ac:dyDescent="0.2">
      <c r="A106" s="3" t="s">
        <v>281</v>
      </c>
      <c r="B106" s="14" t="s">
        <v>282</v>
      </c>
      <c r="C106" s="27">
        <f>C107</f>
        <v>33000</v>
      </c>
    </row>
    <row r="107" spans="1:3" ht="97.5" customHeight="1" x14ac:dyDescent="0.2">
      <c r="A107" s="3" t="s">
        <v>243</v>
      </c>
      <c r="B107" s="14" t="s">
        <v>283</v>
      </c>
      <c r="C107" s="27">
        <f>C108+C109+C110</f>
        <v>33000</v>
      </c>
    </row>
    <row r="108" spans="1:3" ht="109.5" customHeight="1" x14ac:dyDescent="0.2">
      <c r="A108" s="3" t="s">
        <v>243</v>
      </c>
      <c r="B108" s="14" t="s">
        <v>244</v>
      </c>
      <c r="C108" s="27">
        <v>10000</v>
      </c>
    </row>
    <row r="109" spans="1:3" ht="105.75" customHeight="1" x14ac:dyDescent="0.2">
      <c r="A109" s="3" t="s">
        <v>245</v>
      </c>
      <c r="B109" s="14" t="s">
        <v>246</v>
      </c>
      <c r="C109" s="27">
        <v>8000</v>
      </c>
    </row>
    <row r="110" spans="1:3" ht="117.75" customHeight="1" x14ac:dyDescent="0.2">
      <c r="A110" s="3" t="s">
        <v>247</v>
      </c>
      <c r="B110" s="14" t="s">
        <v>248</v>
      </c>
      <c r="C110" s="27">
        <v>15000</v>
      </c>
    </row>
    <row r="111" spans="1:3" ht="40.5" x14ac:dyDescent="0.2">
      <c r="A111" s="12" t="s">
        <v>213</v>
      </c>
      <c r="B111" s="15" t="s">
        <v>214</v>
      </c>
      <c r="C111" s="32">
        <f>C112+C127+C147</f>
        <v>229544682.27000001</v>
      </c>
    </row>
    <row r="112" spans="1:3" ht="25.5" x14ac:dyDescent="0.2">
      <c r="A112" s="9" t="s">
        <v>211</v>
      </c>
      <c r="B112" s="16" t="s">
        <v>212</v>
      </c>
      <c r="C112" s="27">
        <f>C113+C117+C115</f>
        <v>54220400</v>
      </c>
    </row>
    <row r="113" spans="1:3" ht="51" x14ac:dyDescent="0.2">
      <c r="A113" s="9" t="s">
        <v>203</v>
      </c>
      <c r="B113" s="28" t="s">
        <v>205</v>
      </c>
      <c r="C113" s="27">
        <f>C114</f>
        <v>2388600</v>
      </c>
    </row>
    <row r="114" spans="1:3" ht="51" x14ac:dyDescent="0.2">
      <c r="A114" s="9" t="s">
        <v>204</v>
      </c>
      <c r="B114" s="28" t="s">
        <v>206</v>
      </c>
      <c r="C114" s="27">
        <v>2388600</v>
      </c>
    </row>
    <row r="115" spans="1:3" ht="25.5" x14ac:dyDescent="0.2">
      <c r="A115" s="9" t="s">
        <v>292</v>
      </c>
      <c r="B115" s="28" t="s">
        <v>294</v>
      </c>
      <c r="C115" s="27">
        <v>15923900</v>
      </c>
    </row>
    <row r="116" spans="1:3" ht="63.75" x14ac:dyDescent="0.2">
      <c r="A116" s="9" t="s">
        <v>293</v>
      </c>
      <c r="B116" s="28" t="s">
        <v>295</v>
      </c>
      <c r="C116" s="27">
        <v>15923900</v>
      </c>
    </row>
    <row r="117" spans="1:3" ht="12.75" customHeight="1" x14ac:dyDescent="0.2">
      <c r="A117" s="9" t="s">
        <v>140</v>
      </c>
      <c r="B117" s="16" t="s">
        <v>141</v>
      </c>
      <c r="C117" s="17">
        <f>SUM(C118:C126)</f>
        <v>35907900</v>
      </c>
    </row>
    <row r="118" spans="1:3" ht="55.5" customHeight="1" x14ac:dyDescent="0.2">
      <c r="A118" s="9" t="s">
        <v>142</v>
      </c>
      <c r="B118" s="16" t="s">
        <v>143</v>
      </c>
      <c r="C118" s="18">
        <v>13674700</v>
      </c>
    </row>
    <row r="119" spans="1:3" ht="63.75" x14ac:dyDescent="0.2">
      <c r="A119" s="9" t="s">
        <v>144</v>
      </c>
      <c r="B119" s="16" t="s">
        <v>145</v>
      </c>
      <c r="C119" s="19">
        <v>20411800</v>
      </c>
    </row>
    <row r="120" spans="1:3" ht="110.25" customHeight="1" x14ac:dyDescent="0.2">
      <c r="A120" s="10" t="s">
        <v>146</v>
      </c>
      <c r="B120" s="16" t="s">
        <v>147</v>
      </c>
      <c r="C120" s="20">
        <v>341300</v>
      </c>
    </row>
    <row r="121" spans="1:3" ht="51" x14ac:dyDescent="0.2">
      <c r="A121" s="10" t="s">
        <v>148</v>
      </c>
      <c r="B121" s="16" t="s">
        <v>149</v>
      </c>
      <c r="C121" s="18">
        <v>330900</v>
      </c>
    </row>
    <row r="122" spans="1:3" ht="52.5" customHeight="1" x14ac:dyDescent="0.2">
      <c r="A122" s="9" t="s">
        <v>150</v>
      </c>
      <c r="B122" s="16" t="s">
        <v>151</v>
      </c>
      <c r="C122" s="18">
        <v>246900</v>
      </c>
    </row>
    <row r="123" spans="1:3" ht="29.25" customHeight="1" x14ac:dyDescent="0.2">
      <c r="A123" s="9" t="s">
        <v>207</v>
      </c>
      <c r="B123" s="16" t="s">
        <v>285</v>
      </c>
      <c r="C123" s="17">
        <v>27300</v>
      </c>
    </row>
    <row r="124" spans="1:3" ht="41.25" customHeight="1" x14ac:dyDescent="0.2">
      <c r="A124" s="9" t="s">
        <v>152</v>
      </c>
      <c r="B124" s="16" t="s">
        <v>153</v>
      </c>
      <c r="C124" s="18">
        <v>0</v>
      </c>
    </row>
    <row r="125" spans="1:3" ht="53.25" customHeight="1" x14ac:dyDescent="0.2">
      <c r="A125" s="9" t="s">
        <v>201</v>
      </c>
      <c r="B125" s="16" t="s">
        <v>202</v>
      </c>
      <c r="C125" s="18">
        <v>0</v>
      </c>
    </row>
    <row r="126" spans="1:3" ht="25.5" x14ac:dyDescent="0.2">
      <c r="A126" s="9" t="s">
        <v>154</v>
      </c>
      <c r="B126" s="16" t="s">
        <v>288</v>
      </c>
      <c r="C126" s="21">
        <v>875000</v>
      </c>
    </row>
    <row r="127" spans="1:3" ht="25.5" x14ac:dyDescent="0.2">
      <c r="A127" s="9" t="s">
        <v>155</v>
      </c>
      <c r="B127" s="16" t="s">
        <v>156</v>
      </c>
      <c r="C127" s="22">
        <f>C128+C130+C141+C143</f>
        <v>169950100</v>
      </c>
    </row>
    <row r="128" spans="1:3" ht="38.25" x14ac:dyDescent="0.2">
      <c r="A128" s="9" t="s">
        <v>157</v>
      </c>
      <c r="B128" s="16" t="s">
        <v>158</v>
      </c>
      <c r="C128" s="22">
        <f>C129</f>
        <v>1803700</v>
      </c>
    </row>
    <row r="129" spans="1:3" ht="38.25" x14ac:dyDescent="0.2">
      <c r="A129" s="9" t="s">
        <v>159</v>
      </c>
      <c r="B129" s="16" t="s">
        <v>160</v>
      </c>
      <c r="C129" s="23">
        <v>1803700</v>
      </c>
    </row>
    <row r="130" spans="1:3" ht="25.5" x14ac:dyDescent="0.2">
      <c r="A130" s="9" t="s">
        <v>161</v>
      </c>
      <c r="B130" s="16" t="s">
        <v>162</v>
      </c>
      <c r="C130" s="22">
        <f>C131</f>
        <v>6899900</v>
      </c>
    </row>
    <row r="131" spans="1:3" ht="25.5" x14ac:dyDescent="0.2">
      <c r="A131" s="9" t="s">
        <v>163</v>
      </c>
      <c r="B131" s="16" t="s">
        <v>164</v>
      </c>
      <c r="C131" s="22">
        <f>SUM(C132:C140)</f>
        <v>6899900</v>
      </c>
    </row>
    <row r="132" spans="1:3" ht="54" customHeight="1" x14ac:dyDescent="0.2">
      <c r="A132" s="10" t="s">
        <v>165</v>
      </c>
      <c r="B132" s="16" t="s">
        <v>166</v>
      </c>
      <c r="C132" s="23">
        <v>994600</v>
      </c>
    </row>
    <row r="133" spans="1:3" ht="25.5" x14ac:dyDescent="0.2">
      <c r="A133" s="9" t="s">
        <v>167</v>
      </c>
      <c r="B133" s="16" t="s">
        <v>289</v>
      </c>
      <c r="C133" s="23">
        <v>1283100</v>
      </c>
    </row>
    <row r="134" spans="1:3" ht="54.75" customHeight="1" x14ac:dyDescent="0.2">
      <c r="A134" s="10" t="s">
        <v>168</v>
      </c>
      <c r="B134" s="16" t="s">
        <v>169</v>
      </c>
      <c r="C134" s="23">
        <v>1292600</v>
      </c>
    </row>
    <row r="135" spans="1:3" ht="44.25" customHeight="1" x14ac:dyDescent="0.2">
      <c r="A135" s="9" t="s">
        <v>170</v>
      </c>
      <c r="B135" s="16" t="s">
        <v>290</v>
      </c>
      <c r="C135" s="18">
        <v>1095300</v>
      </c>
    </row>
    <row r="136" spans="1:3" ht="43.5" customHeight="1" x14ac:dyDescent="0.2">
      <c r="A136" s="9" t="s">
        <v>171</v>
      </c>
      <c r="B136" s="16" t="s">
        <v>172</v>
      </c>
      <c r="C136" s="23">
        <v>1282300</v>
      </c>
    </row>
    <row r="137" spans="1:3" ht="51" x14ac:dyDescent="0.2">
      <c r="A137" s="10" t="s">
        <v>173</v>
      </c>
      <c r="B137" s="16" t="s">
        <v>174</v>
      </c>
      <c r="C137" s="24">
        <v>117700</v>
      </c>
    </row>
    <row r="138" spans="1:3" ht="76.5" x14ac:dyDescent="0.2">
      <c r="A138" s="10" t="s">
        <v>175</v>
      </c>
      <c r="B138" s="16" t="s">
        <v>176</v>
      </c>
      <c r="C138" s="24">
        <v>700</v>
      </c>
    </row>
    <row r="139" spans="1:3" ht="38.25" x14ac:dyDescent="0.2">
      <c r="A139" s="9" t="s">
        <v>210</v>
      </c>
      <c r="B139" s="16" t="s">
        <v>291</v>
      </c>
      <c r="C139" s="25">
        <v>84000</v>
      </c>
    </row>
    <row r="140" spans="1:3" ht="51" x14ac:dyDescent="0.2">
      <c r="A140" s="9" t="s">
        <v>208</v>
      </c>
      <c r="B140" s="16" t="s">
        <v>209</v>
      </c>
      <c r="C140" s="25">
        <v>749600</v>
      </c>
    </row>
    <row r="141" spans="1:3" ht="51" x14ac:dyDescent="0.2">
      <c r="A141" s="9" t="s">
        <v>177</v>
      </c>
      <c r="B141" s="16" t="s">
        <v>178</v>
      </c>
      <c r="C141" s="18">
        <f>C142</f>
        <v>188200</v>
      </c>
    </row>
    <row r="142" spans="1:3" ht="51" x14ac:dyDescent="0.2">
      <c r="A142" s="9" t="s">
        <v>179</v>
      </c>
      <c r="B142" s="16" t="s">
        <v>180</v>
      </c>
      <c r="C142" s="18">
        <v>188200</v>
      </c>
    </row>
    <row r="143" spans="1:3" x14ac:dyDescent="0.2">
      <c r="A143" s="9" t="s">
        <v>181</v>
      </c>
      <c r="B143" s="16" t="s">
        <v>182</v>
      </c>
      <c r="C143" s="22">
        <f>C144</f>
        <v>161058300</v>
      </c>
    </row>
    <row r="144" spans="1:3" x14ac:dyDescent="0.2">
      <c r="A144" s="9" t="s">
        <v>183</v>
      </c>
      <c r="B144" s="16" t="s">
        <v>184</v>
      </c>
      <c r="C144" s="22">
        <f>C145+C146</f>
        <v>161058300</v>
      </c>
    </row>
    <row r="145" spans="1:3" ht="93.75" customHeight="1" x14ac:dyDescent="0.2">
      <c r="A145" s="10" t="s">
        <v>185</v>
      </c>
      <c r="B145" s="16" t="s">
        <v>186</v>
      </c>
      <c r="C145" s="23">
        <v>119077900</v>
      </c>
    </row>
    <row r="146" spans="1:3" ht="54" customHeight="1" x14ac:dyDescent="0.2">
      <c r="A146" s="9" t="s">
        <v>187</v>
      </c>
      <c r="B146" s="16" t="s">
        <v>188</v>
      </c>
      <c r="C146" s="23">
        <v>41980400</v>
      </c>
    </row>
    <row r="147" spans="1:3" x14ac:dyDescent="0.2">
      <c r="A147" s="9" t="s">
        <v>189</v>
      </c>
      <c r="B147" s="16" t="s">
        <v>190</v>
      </c>
      <c r="C147" s="17">
        <f>C148</f>
        <v>5374182.2700000005</v>
      </c>
    </row>
    <row r="148" spans="1:3" ht="63.75" x14ac:dyDescent="0.2">
      <c r="A148" s="11" t="s">
        <v>191</v>
      </c>
      <c r="B148" s="16" t="s">
        <v>192</v>
      </c>
      <c r="C148" s="17">
        <f>C149</f>
        <v>5374182.2700000005</v>
      </c>
    </row>
    <row r="149" spans="1:3" ht="63.75" x14ac:dyDescent="0.2">
      <c r="A149" s="11" t="s">
        <v>191</v>
      </c>
      <c r="B149" s="16" t="s">
        <v>193</v>
      </c>
      <c r="C149" s="17">
        <f>SUM(C150:C153)</f>
        <v>5374182.2700000005</v>
      </c>
    </row>
    <row r="150" spans="1:3" ht="38.25" x14ac:dyDescent="0.2">
      <c r="A150" s="11" t="s">
        <v>194</v>
      </c>
      <c r="B150" s="16" t="s">
        <v>261</v>
      </c>
      <c r="C150" s="26">
        <v>364756</v>
      </c>
    </row>
    <row r="151" spans="1:3" ht="69.75" customHeight="1" x14ac:dyDescent="0.2">
      <c r="A151" s="11" t="s">
        <v>195</v>
      </c>
      <c r="B151" s="16" t="s">
        <v>196</v>
      </c>
      <c r="C151" s="26">
        <v>4165784.65</v>
      </c>
    </row>
    <row r="152" spans="1:3" ht="63.75" x14ac:dyDescent="0.2">
      <c r="A152" s="11" t="s">
        <v>191</v>
      </c>
      <c r="B152" s="16" t="s">
        <v>197</v>
      </c>
      <c r="C152" s="17">
        <v>647395.78</v>
      </c>
    </row>
    <row r="153" spans="1:3" ht="63.75" x14ac:dyDescent="0.2">
      <c r="A153" s="11" t="s">
        <v>191</v>
      </c>
      <c r="B153" s="16" t="s">
        <v>198</v>
      </c>
      <c r="C153" s="17">
        <v>196245.84</v>
      </c>
    </row>
    <row r="154" spans="1:3" ht="12.75" customHeight="1" x14ac:dyDescent="0.2">
      <c r="A154" s="33" t="s">
        <v>199</v>
      </c>
      <c r="B154" s="34" t="s">
        <v>200</v>
      </c>
      <c r="C154" s="35">
        <f>C6+C111</f>
        <v>587508002.26999998</v>
      </c>
    </row>
  </sheetData>
  <mergeCells count="2">
    <mergeCell ref="B2:C2"/>
    <mergeCell ref="A3:C3"/>
  </mergeCells>
  <pageMargins left="0.98425196850393704" right="0.39370078740157483" top="0.78740157480314965" bottom="0.39370078740157483" header="0" footer="0"/>
  <pageSetup paperSize="9" scale="9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118</v>
      </c>
      <c r="B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_params</vt:lpstr>
      <vt:lpstr>Доходы!APPT</vt:lpstr>
      <vt:lpstr>Доходы!FIO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comp06</cp:lastModifiedBy>
  <cp:lastPrinted>2021-11-11T05:06:23Z</cp:lastPrinted>
  <dcterms:created xsi:type="dcterms:W3CDTF">2020-09-14T04:54:10Z</dcterms:created>
  <dcterms:modified xsi:type="dcterms:W3CDTF">2022-09-28T03:24:45Z</dcterms:modified>
</cp:coreProperties>
</file>