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om\Desktop\Дума 20.09.2023\Исполнение 1 полугодие 2023\"/>
    </mc:Choice>
  </mc:AlternateContent>
  <xr:revisionPtr revIDLastSave="0" documentId="13_ncr:1_{98C4B1DD-8108-4BD5-9FEE-7CEA0336180D}" xr6:coauthVersionLast="45" xr6:coauthVersionMax="45" xr10:uidLastSave="{00000000-0000-0000-0000-000000000000}"/>
  <bookViews>
    <workbookView xWindow="3120" yWindow="3120" windowWidth="21480" windowHeight="11385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Доходы!$A$12</definedName>
    <definedName name="FILE_NAME" localSheetId="0">Доходы!#REF!</definedName>
    <definedName name="FIO" localSheetId="0">Доходы!$C$12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Доходы!$A$179</definedName>
    <definedName name="SIGN" localSheetId="0">Доходы!$A$11:$C$12</definedName>
    <definedName name="SRC_CODE" localSheetId="0">Доходы!#REF!</definedName>
    <definedName name="SRC_KIND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9" i="1" l="1"/>
  <c r="C129" i="1" s="1"/>
  <c r="E129" i="1" s="1"/>
  <c r="E179" i="1"/>
  <c r="E178" i="1"/>
  <c r="E177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7" i="1"/>
  <c r="E126" i="1"/>
  <c r="E125" i="1"/>
  <c r="E124" i="1"/>
  <c r="E122" i="1"/>
  <c r="E121" i="1"/>
  <c r="E120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C128" i="1" l="1"/>
  <c r="C123" i="1" l="1"/>
  <c r="C119" i="1" s="1"/>
  <c r="C118" i="1" l="1"/>
  <c r="C180" i="1" s="1"/>
  <c r="D128" i="1" l="1"/>
  <c r="D123" i="1" l="1"/>
  <c r="E128" i="1"/>
  <c r="D119" i="1" l="1"/>
  <c r="D118" i="1" s="1"/>
  <c r="D180" i="1" s="1"/>
  <c r="E123" i="1"/>
  <c r="E119" i="1" l="1"/>
  <c r="E180" i="1" l="1"/>
  <c r="E118" i="1"/>
</calcChain>
</file>

<file path=xl/sharedStrings.xml><?xml version="1.0" encoding="utf-8"?>
<sst xmlns="http://schemas.openxmlformats.org/spreadsheetml/2006/main" count="357" uniqueCount="336">
  <si>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</si>
  <si>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</si>
  <si>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</si>
  <si>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</si>
  <si>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</si>
  <si>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</si>
  <si>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</si>
  <si>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</si>
  <si>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</si>
  <si>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</si>
  <si>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</si>
  <si>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</si>
  <si>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</si>
  <si>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</si>
  <si>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</si>
  <si>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</si>
  <si>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</si>
  <si>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</si>
  <si>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</si>
  <si>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</si>
  <si>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</si>
  <si>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</si>
  <si>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</si>
  <si>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</si>
  <si>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</si>
  <si>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</si>
  <si>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</si>
  <si>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</si>
  <si>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</si>
  <si>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</si>
  <si>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</si>
  <si>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</si>
  <si>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</si>
  <si>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</si>
  <si>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</si>
  <si>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</si>
  <si>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</si>
  <si>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</si>
  <si>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</si>
  <si>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</si>
  <si>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</si>
  <si>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</si>
  <si>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</si>
  <si>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</si>
  <si>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</si>
  <si>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</si>
  <si>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</si>
  <si>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</si>
  <si>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</si>
  <si>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</si>
  <si>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</si>
  <si>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</si>
  <si>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</si>
  <si>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</si>
  <si>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</si>
  <si>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</si>
  <si>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</si>
  <si>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</si>
  <si>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</si>
  <si>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</si>
  <si>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</si>
  <si>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</si>
  <si>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</si>
  <si>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</si>
  <si>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</si>
  <si>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</si>
  <si>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</si>
  <si>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</si>
  <si>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</si>
  <si>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</si>
  <si>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</si>
  <si>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</si>
  <si>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</si>
  <si>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</si>
  <si>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</si>
  <si>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</si>
  <si>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</si>
  <si>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</si>
  <si>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</si>
  <si>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</si>
  <si>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</si>
  <si>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</si>
  <si>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</si>
  <si>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</si>
  <si>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</si>
  <si>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</si>
  <si>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</si>
  <si>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</si>
  <si>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</si>
  <si>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</si>
  <si>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</si>
  <si>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</si>
  <si>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</si>
  <si>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</si>
  <si>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</si>
  <si>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</si>
  <si>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</si>
  <si>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</si>
  <si>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</si>
  <si>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</si>
  <si>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</si>
  <si>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</si>
  <si>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</si>
  <si>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</si>
  <si>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</si>
  <si>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</si>
  <si>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</si>
  <si>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</si>
  <si>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</si>
  <si>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</si>
  <si>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</si>
  <si>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</si>
  <si>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</si>
  <si>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</si>
  <si>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</si>
  <si>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</si>
  <si>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</si>
  <si>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</si>
  <si>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</si>
  <si>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</si>
  <si>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</si>
  <si>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</si>
  <si>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</si>
  <si>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</si>
  <si>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</si>
  <si>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</si>
  <si>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</si>
  <si>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</si>
  <si>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</si>
  <si>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</si>
  <si>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</si>
  <si>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</si>
  <si>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</si>
  <si>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</si>
  <si>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</si>
  <si>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</si>
  <si>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</si>
  <si>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</si>
  <si>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</si>
  <si>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</si>
  <si>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</si>
  <si>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</si>
  <si>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</si>
  <si>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</si>
  <si>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</si>
  <si>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</si>
  <si>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</si>
  <si>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806 11601063010000140</t>
  </si>
  <si>
    <t>837 11601063010000140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</si>
  <si>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</si>
  <si>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</si>
  <si>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</si>
  <si>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</si>
  <si>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</si>
  <si>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</si>
  <si>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</si>
  <si>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</si>
  <si>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</si>
  <si>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</si>
  <si>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</si>
  <si>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</si>
  <si>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</si>
  <si>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837 11601173010000140</t>
  </si>
  <si>
    <t>837 11601173010007140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</si>
  <si>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</si>
  <si>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</si>
  <si>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</si>
  <si>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</si>
  <si>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</si>
  <si>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</si>
  <si>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</si>
  <si>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</si>
  <si>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806 11601203010000140</t>
  </si>
  <si>
    <t>837 11601203010000140</t>
  </si>
  <si>
    <t>Платежи, уплачиваемые в целях возмещения вреда</t>
  </si>
  <si>
    <t>843 11611000010000140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</si>
  <si>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</si>
  <si>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</si>
  <si>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</si>
  <si>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843 11611050014800140</t>
  </si>
  <si>
    <t>843 11611050015300140</t>
  </si>
  <si>
    <t>Денежные взыскания (штрафы) за нарушение бюджетного законодательства Российской Федерации</t>
  </si>
  <si>
    <t>182 11618000000000140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</si>
  <si>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</si>
  <si>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182 11618000020000140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</si>
  <si>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</si>
  <si>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</si>
  <si>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</si>
  <si>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</si>
  <si>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</si>
  <si>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</si>
  <si>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917 11705050050000180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</si>
  <si>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</si>
  <si>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</si>
  <si>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</si>
  <si>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</si>
  <si>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</si>
  <si>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</si>
  <si>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</si>
  <si>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</si>
  <si>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</si>
  <si>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</si>
  <si>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</si>
  <si>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</si>
  <si>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</si>
  <si>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</si>
  <si>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</si>
  <si>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</si>
  <si>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</si>
  <si>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</si>
  <si>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</si>
  <si>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</si>
  <si>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</si>
  <si>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</si>
  <si>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</si>
  <si>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</si>
  <si>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</si>
  <si>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</si>
  <si>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</si>
  <si>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</si>
  <si>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</si>
  <si>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</si>
  <si>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</si>
  <si>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</si>
  <si>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</si>
  <si>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</si>
  <si>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</si>
  <si>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</si>
  <si>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</si>
  <si>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</si>
  <si>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</si>
  <si>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</si>
  <si>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</si>
  <si>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</si>
  <si>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</si>
  <si>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</si>
  <si>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</si>
  <si>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</si>
  <si>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</si>
  <si>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</si>
  <si>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971 20245179000000150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</si>
  <si>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</si>
  <si>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971 20245179050000150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</si>
  <si>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</si>
  <si>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</si>
  <si>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</si>
  <si>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</si>
  <si>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</si>
  <si>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</si>
  <si>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муниципальных районов</t>
  </si>
  <si>
    <t>957 20249999050000150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</si>
  <si>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</si>
  <si>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</si>
  <si>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</si>
  <si>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</si>
  <si>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</si>
  <si>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971 21960010050000150</t>
  </si>
  <si>
    <t>Доходы/PARAMS</t>
  </si>
  <si>
    <t/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</si>
  <si>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</si>
  <si>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</si>
  <si>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</si>
  <si>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</si>
  <si>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</si>
  <si>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</si>
  <si>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</si>
  <si>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917 20230024050031150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</si>
  <si>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</si>
  <si>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</si>
  <si>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</si>
  <si>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</si>
  <si>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</si>
  <si>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</si>
  <si>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</si>
  <si>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</si>
  <si>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</si>
  <si>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</si>
  <si>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</si>
  <si>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971 20230024050079150</t>
  </si>
  <si>
    <t>Субвенции на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</si>
  <si>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910 20230024050090150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</si>
  <si>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</si>
  <si>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</si>
  <si>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</si>
  <si>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</si>
  <si>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</si>
  <si>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</si>
  <si>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</si>
  <si>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</si>
  <si>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местным бюджетам на развитие домов культуры</t>
  </si>
  <si>
    <t>957 20229999050082150</t>
  </si>
  <si>
    <t>Сельский дом культуры по адресу: Иркутская область, Катангский район, с. Непа, ул. Южная, д. 4</t>
  </si>
  <si>
    <t>917 20229999050091150</t>
  </si>
  <si>
    <t>Субсидии на реализацию мероприятий перечня проектов народных инициатив</t>
  </si>
  <si>
    <t>971 20229999050129150</t>
  </si>
  <si>
    <t>Предоставление субсидий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</si>
  <si>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971 20229999050130150</t>
  </si>
  <si>
    <t>Предоставление субсидий бюджетам муниципальных образований на актуализацию документов территориального планирования и градостроительного зонирования</t>
  </si>
  <si>
    <t>917 20229999050132150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</si>
  <si>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</si>
  <si>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957 20229999050072150</t>
  </si>
  <si>
    <t>Прочие доходы от компенсации затрат бюджетов муниципальных районов(МКДОУ Радуга)</t>
  </si>
  <si>
    <t>971 11302995050003130</t>
  </si>
  <si>
    <t>Прочие доходы от компенсации затрат бюджетов муниципальных районов(МКДОУ детский сад с. Непа)</t>
  </si>
  <si>
    <t>971 11302995050005130</t>
  </si>
  <si>
    <t>Прочие доходы от компенсации затрат бюджетов муниципальных районов(МКДОУ детский сад с. Преображенка)</t>
  </si>
  <si>
    <t>971 11302995050007130</t>
  </si>
  <si>
    <t>971 11302995050009130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</si>
  <si>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</si>
  <si>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ПРОЧИЕ БЕЗВОЗМЕЗДНЫЕ ПОСТУПЛЕНИЯ</t>
  </si>
  <si>
    <t>959 20700000000000000</t>
  </si>
  <si>
    <t>Прочие безвозмездные поступления в бюджеты муниципальных районов</t>
  </si>
  <si>
    <t>959 20705030050000150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</si>
  <si>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</si>
  <si>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971 21800000000000000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</si>
  <si>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</si>
  <si>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</si>
  <si>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</si>
  <si>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971 21800000050000150</t>
  </si>
  <si>
    <t>Доходы бюджетов муниципальных районов от возврата организациями остатков субсидий прошлых лет</t>
  </si>
  <si>
    <t>971 21805000050000150</t>
  </si>
  <si>
    <t>Прочие доходы от компенсации затрат бюджетов муниципальных районов ЕСШ</t>
  </si>
  <si>
    <t>971 11302995050002130</t>
  </si>
  <si>
    <t>ДОХОДЫ БЮДЖЕТА- всего</t>
  </si>
  <si>
    <t>Приложение № 1</t>
  </si>
  <si>
    <t xml:space="preserve">Отчет об исполнении доходной части  бюджета муниципального образования "Катангский район" </t>
  </si>
  <si>
    <t>рублей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</si>
  <si>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</si>
  <si>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</si>
  <si>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</si>
  <si>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</si>
  <si>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</si>
  <si>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по кодам классификации доходов за  1 полугодие  2023 года</t>
  </si>
  <si>
    <t>Прочие доходы от компенсации затрат бюджетов муниципальных районов(МКДОУ детский сад с. Подволошино)</t>
  </si>
  <si>
    <t xml:space="preserve"> к решению думы  МО "Катангский район" "Об исполнении бюджета МО "Катангский район" за 1 полугодие  2023г"</t>
  </si>
  <si>
    <t>от 20. 09. 2023 года № 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</si>
</sst>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?"/>
    <numFmt numFmtId="165" formatCode="_-* #,##0.00\ _₽_-;\-* #,##0.00\ _₽_-;_-* &quot;-&quot;??\ _₽_-;_-@_-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43" fontId="4" fillId="0" borderId="1" xfId="2" applyFont="1" applyFill="1" applyBorder="1" applyAlignment="1">
      <alignment vertical="center"/>
    </xf>
    <xf numFmtId="43" fontId="1" fillId="0" borderId="1" xfId="2" applyFont="1" applyFill="1" applyBorder="1" applyAlignment="1">
      <alignment vertical="center"/>
    </xf>
    <xf numFmtId="43" fontId="1" fillId="0" borderId="1" xfId="2" applyFont="1" applyFill="1" applyBorder="1" applyAlignment="1">
      <alignment horizontal="right" vertical="center"/>
    </xf>
    <xf numFmtId="43" fontId="1" fillId="0" borderId="1" xfId="2" applyFont="1" applyFill="1" applyBorder="1" applyAlignment="1">
      <alignment horizontal="right" vertical="center" wrapText="1"/>
    </xf>
    <xf numFmtId="43" fontId="2" fillId="0" borderId="1" xfId="2" applyFont="1" applyFill="1" applyBorder="1" applyAlignment="1">
      <alignment vertical="center"/>
    </xf>
    <xf numFmtId="43" fontId="4" fillId="0" borderId="1" xfId="2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3"/>
  <sheetViews>
    <sheetView showGridLines="0" tabSelected="1" view="pageBreakPreview" zoomScaleNormal="100" zoomScaleSheetLayoutView="100" workbookViewId="0">
      <selection activeCell="C3" sqref="C3:E3"/>
    </sheetView>
  </sheetViews>
  <sheetFormatPr defaultRowHeight="12.75" customHeight="1" x14ac:dyDescent="0.2"/>
  <cols>
    <col min="1" max="1" width="59.5703125" style="3" customWidth="1"/>
    <col min="2" max="2" width="24" style="3" customWidth="1"/>
    <col min="3" max="3" width="14.7109375" style="3" customWidth="1"/>
    <col min="4" max="4" width="15.7109375" style="3" customWidth="1"/>
    <col min="5" max="7" width="9.140625" style="3"/>
    <col min="8" max="8" width="12.5703125" style="3" bestFit="1" customWidth="1"/>
    <col min="9" max="16384" width="9.140625" style="3"/>
  </cols>
  <sheetData>
    <row r="1" spans="1:5" customFormat="1" ht="12.75" customHeight="1" x14ac:dyDescent="0.2">
      <c r="D1" s="42" t="s">
        <v>324</v>
      </c>
      <c r="E1" s="42"/>
    </row>
    <row r="2" spans="1:5" customFormat="1" ht="32.25" customHeight="1" x14ac:dyDescent="0.2">
      <c r="A2" s="3"/>
      <c r="B2" s="43" t="s">
        <v>334</v>
      </c>
      <c r="C2" s="43"/>
      <c r="D2" s="43"/>
      <c r="E2" s="43"/>
    </row>
    <row r="3" spans="1:5" customFormat="1" ht="18.2" customHeight="1" x14ac:dyDescent="0.2">
      <c r="A3" s="25"/>
      <c r="B3" s="25"/>
      <c r="C3" s="43" t="s">
        <v>335</v>
      </c>
      <c r="D3" s="43"/>
      <c r="E3" s="43"/>
    </row>
    <row r="4" spans="1:5" customFormat="1" x14ac:dyDescent="0.2">
      <c r="A4" s="25"/>
      <c r="B4" s="25"/>
      <c r="C4" s="1"/>
      <c r="D4" s="1"/>
      <c r="E4" s="1"/>
    </row>
    <row r="5" spans="1:5" customFormat="1" x14ac:dyDescent="0.2">
      <c r="A5" s="44" t="s">
        <v>325</v>
      </c>
      <c r="B5" s="44"/>
      <c r="C5" s="44"/>
      <c r="D5" s="44"/>
      <c r="E5" s="44"/>
    </row>
    <row r="6" spans="1:5" customFormat="1" x14ac:dyDescent="0.2">
      <c r="A6" s="45" t="s">
        <v>332</v>
      </c>
      <c r="B6" s="45"/>
      <c r="C6" s="45"/>
      <c r="D6" s="45"/>
      <c r="E6" s="45"/>
    </row>
    <row r="7" spans="1:5" customFormat="1" x14ac:dyDescent="0.2">
      <c r="A7" s="26"/>
      <c r="B7" s="26"/>
      <c r="C7" s="26"/>
      <c r="D7" s="26"/>
      <c r="E7" s="27" t="s">
        <v>326</v>
      </c>
    </row>
    <row r="8" spans="1:5" customFormat="1" ht="50.25" customHeight="1" x14ac:dyDescent="0.2">
      <c r="A8" s="28" t="s">
        <v>327</v>
      </c>
      <c r="B8" s="28" t="s">
        <v>328</v>
      </c>
      <c r="C8" s="2" t="s">
        <v>329</v>
      </c>
      <c r="D8" s="2" t="s">
        <v>330</v>
      </c>
      <c r="E8" s="2" t="s">
        <v>331</v>
      </c>
    </row>
    <row r="9" spans="1:5" s="4" customFormat="1" ht="13.5" x14ac:dyDescent="0.2">
      <c r="A9" s="5" t="s">
        <v>1</v>
      </c>
      <c r="B9" s="6" t="s">
        <v>2</v>
      </c>
      <c r="C9" s="7">
        <v>481366125</v>
      </c>
      <c r="D9" s="31">
        <v>281102438.17000002</v>
      </c>
      <c r="E9" s="29">
        <f>D9/C9%</f>
        <v>58.396805169869403</v>
      </c>
    </row>
    <row r="10" spans="1:5" x14ac:dyDescent="0.2">
      <c r="A10" s="8" t="s">
        <v>3</v>
      </c>
      <c r="B10" s="9" t="s">
        <v>4</v>
      </c>
      <c r="C10" s="10">
        <v>365477906</v>
      </c>
      <c r="D10" s="32">
        <v>191950017.59</v>
      </c>
      <c r="E10" s="30">
        <f t="shared" ref="E10:E73" si="0">D10/C10%</f>
        <v>52.520279458425044</v>
      </c>
    </row>
    <row r="11" spans="1:5" x14ac:dyDescent="0.2">
      <c r="A11" s="8" t="s">
        <v>5</v>
      </c>
      <c r="B11" s="9" t="s">
        <v>6</v>
      </c>
      <c r="C11" s="10">
        <v>365477906</v>
      </c>
      <c r="D11" s="32">
        <v>191950017.59</v>
      </c>
      <c r="E11" s="30">
        <f t="shared" si="0"/>
        <v>52.520279458425044</v>
      </c>
    </row>
    <row r="12" spans="1:5" ht="76.5" x14ac:dyDescent="0.2">
      <c r="A12" s="11" t="s">
        <v>7</v>
      </c>
      <c r="B12" s="9" t="s">
        <v>8</v>
      </c>
      <c r="C12" s="10">
        <v>365338406</v>
      </c>
      <c r="D12" s="32">
        <v>191930365.84</v>
      </c>
      <c r="E12" s="30">
        <f t="shared" si="0"/>
        <v>52.53495463052959</v>
      </c>
    </row>
    <row r="13" spans="1:5" ht="89.25" x14ac:dyDescent="0.2">
      <c r="A13" s="11" t="s">
        <v>9</v>
      </c>
      <c r="B13" s="9" t="s">
        <v>10</v>
      </c>
      <c r="C13" s="10">
        <v>26880</v>
      </c>
      <c r="D13" s="32">
        <v>16387.72</v>
      </c>
      <c r="E13" s="30">
        <f t="shared" si="0"/>
        <v>60.966220238095239</v>
      </c>
    </row>
    <row r="14" spans="1:5" ht="51" x14ac:dyDescent="0.2">
      <c r="A14" s="8" t="s">
        <v>11</v>
      </c>
      <c r="B14" s="9" t="s">
        <v>12</v>
      </c>
      <c r="C14" s="10">
        <v>26880</v>
      </c>
      <c r="D14" s="32">
        <v>16387.72</v>
      </c>
      <c r="E14" s="30">
        <f t="shared" si="0"/>
        <v>60.966220238095239</v>
      </c>
    </row>
    <row r="15" spans="1:5" ht="76.5" x14ac:dyDescent="0.2">
      <c r="A15" s="11" t="s">
        <v>13</v>
      </c>
      <c r="B15" s="9" t="s">
        <v>14</v>
      </c>
      <c r="C15" s="10">
        <v>112620</v>
      </c>
      <c r="D15" s="32">
        <v>1415.69</v>
      </c>
      <c r="E15" s="30">
        <f t="shared" si="0"/>
        <v>1.2570502575031077</v>
      </c>
    </row>
    <row r="16" spans="1:5" ht="102" x14ac:dyDescent="0.2">
      <c r="A16" s="11" t="s">
        <v>15</v>
      </c>
      <c r="B16" s="9" t="s">
        <v>16</v>
      </c>
      <c r="C16" s="10">
        <v>112620</v>
      </c>
      <c r="D16" s="32">
        <v>1415.69</v>
      </c>
      <c r="E16" s="30">
        <f t="shared" si="0"/>
        <v>1.2570502575031077</v>
      </c>
    </row>
    <row r="17" spans="1:5" ht="25.5" x14ac:dyDescent="0.2">
      <c r="A17" s="8" t="s">
        <v>17</v>
      </c>
      <c r="B17" s="9" t="s">
        <v>18</v>
      </c>
      <c r="C17" s="10">
        <v>34837100</v>
      </c>
      <c r="D17" s="32">
        <v>16921066.309999999</v>
      </c>
      <c r="E17" s="30">
        <f t="shared" si="0"/>
        <v>48.57197157627931</v>
      </c>
    </row>
    <row r="18" spans="1:5" ht="25.5" x14ac:dyDescent="0.2">
      <c r="A18" s="8" t="s">
        <v>19</v>
      </c>
      <c r="B18" s="9" t="s">
        <v>20</v>
      </c>
      <c r="C18" s="10">
        <v>34837100</v>
      </c>
      <c r="D18" s="32">
        <v>16921066.309999999</v>
      </c>
      <c r="E18" s="30">
        <f t="shared" si="0"/>
        <v>48.57197157627931</v>
      </c>
    </row>
    <row r="19" spans="1:5" ht="51" x14ac:dyDescent="0.2">
      <c r="A19" s="8" t="s">
        <v>21</v>
      </c>
      <c r="B19" s="9" t="s">
        <v>22</v>
      </c>
      <c r="C19" s="10">
        <v>17914200</v>
      </c>
      <c r="D19" s="32">
        <v>8722894.8499999996</v>
      </c>
      <c r="E19" s="30">
        <f t="shared" si="0"/>
        <v>48.692628473501465</v>
      </c>
    </row>
    <row r="20" spans="1:5" ht="89.25" x14ac:dyDescent="0.2">
      <c r="A20" s="11" t="s">
        <v>23</v>
      </c>
      <c r="B20" s="9" t="s">
        <v>24</v>
      </c>
      <c r="C20" s="10">
        <v>17914200</v>
      </c>
      <c r="D20" s="32">
        <v>8722894.8499999996</v>
      </c>
      <c r="E20" s="30">
        <f t="shared" si="0"/>
        <v>48.692628473501465</v>
      </c>
    </row>
    <row r="21" spans="1:5" ht="89.25" x14ac:dyDescent="0.2">
      <c r="A21" s="11" t="s">
        <v>23</v>
      </c>
      <c r="B21" s="9" t="s">
        <v>25</v>
      </c>
      <c r="C21" s="10">
        <v>17914200</v>
      </c>
      <c r="D21" s="32">
        <v>8722894.8499999996</v>
      </c>
      <c r="E21" s="30">
        <f t="shared" si="0"/>
        <v>48.692628473501465</v>
      </c>
    </row>
    <row r="22" spans="1:5" ht="63.75" x14ac:dyDescent="0.2">
      <c r="A22" s="11" t="s">
        <v>26</v>
      </c>
      <c r="B22" s="9" t="s">
        <v>27</v>
      </c>
      <c r="C22" s="10">
        <v>92900</v>
      </c>
      <c r="D22" s="32">
        <v>45340.95</v>
      </c>
      <c r="E22" s="30">
        <f t="shared" si="0"/>
        <v>48.806189451022604</v>
      </c>
    </row>
    <row r="23" spans="1:5" ht="102" x14ac:dyDescent="0.2">
      <c r="A23" s="11" t="s">
        <v>28</v>
      </c>
      <c r="B23" s="9" t="s">
        <v>29</v>
      </c>
      <c r="C23" s="10">
        <v>92900</v>
      </c>
      <c r="D23" s="32">
        <v>45340.95</v>
      </c>
      <c r="E23" s="30">
        <f t="shared" si="0"/>
        <v>48.806189451022604</v>
      </c>
    </row>
    <row r="24" spans="1:5" ht="102" x14ac:dyDescent="0.2">
      <c r="A24" s="11" t="s">
        <v>28</v>
      </c>
      <c r="B24" s="9" t="s">
        <v>30</v>
      </c>
      <c r="C24" s="10">
        <v>92900</v>
      </c>
      <c r="D24" s="32">
        <v>45340.95</v>
      </c>
      <c r="E24" s="30">
        <f t="shared" si="0"/>
        <v>48.806189451022604</v>
      </c>
    </row>
    <row r="25" spans="1:5" ht="51" x14ac:dyDescent="0.2">
      <c r="A25" s="8" t="s">
        <v>31</v>
      </c>
      <c r="B25" s="9" t="s">
        <v>32</v>
      </c>
      <c r="C25" s="10">
        <v>19361400</v>
      </c>
      <c r="D25" s="33">
        <v>9241187.7899999991</v>
      </c>
      <c r="E25" s="30">
        <f t="shared" si="0"/>
        <v>47.729956459760139</v>
      </c>
    </row>
    <row r="26" spans="1:5" ht="89.25" x14ac:dyDescent="0.2">
      <c r="A26" s="11" t="s">
        <v>33</v>
      </c>
      <c r="B26" s="9" t="s">
        <v>34</v>
      </c>
      <c r="C26" s="10">
        <v>19361400</v>
      </c>
      <c r="D26" s="33">
        <v>9241187.7899999991</v>
      </c>
      <c r="E26" s="30">
        <f t="shared" si="0"/>
        <v>47.729956459760139</v>
      </c>
    </row>
    <row r="27" spans="1:5" ht="89.25" x14ac:dyDescent="0.2">
      <c r="A27" s="11" t="s">
        <v>33</v>
      </c>
      <c r="B27" s="9" t="s">
        <v>35</v>
      </c>
      <c r="C27" s="10">
        <v>19361400</v>
      </c>
      <c r="D27" s="33">
        <v>9241187.7899999991</v>
      </c>
      <c r="E27" s="30">
        <f t="shared" si="0"/>
        <v>47.729956459760139</v>
      </c>
    </row>
    <row r="28" spans="1:5" ht="51" x14ac:dyDescent="0.2">
      <c r="A28" s="8" t="s">
        <v>36</v>
      </c>
      <c r="B28" s="9" t="s">
        <v>37</v>
      </c>
      <c r="C28" s="10">
        <v>-2531400</v>
      </c>
      <c r="D28" s="32">
        <v>-1088357.28</v>
      </c>
      <c r="E28" s="30">
        <f t="shared" si="0"/>
        <v>42.994283005451528</v>
      </c>
    </row>
    <row r="29" spans="1:5" ht="89.25" x14ac:dyDescent="0.2">
      <c r="A29" s="11" t="s">
        <v>38</v>
      </c>
      <c r="B29" s="9" t="s">
        <v>39</v>
      </c>
      <c r="C29" s="10">
        <v>-2531400</v>
      </c>
      <c r="D29" s="32">
        <v>-1088357.28</v>
      </c>
      <c r="E29" s="30">
        <f t="shared" si="0"/>
        <v>42.994283005451528</v>
      </c>
    </row>
    <row r="30" spans="1:5" ht="89.25" x14ac:dyDescent="0.2">
      <c r="A30" s="11" t="s">
        <v>38</v>
      </c>
      <c r="B30" s="9" t="s">
        <v>40</v>
      </c>
      <c r="C30" s="10">
        <v>-2531400</v>
      </c>
      <c r="D30" s="32">
        <v>-1088357.28</v>
      </c>
      <c r="E30" s="30">
        <f t="shared" si="0"/>
        <v>42.994283005451528</v>
      </c>
    </row>
    <row r="31" spans="1:5" x14ac:dyDescent="0.2">
      <c r="A31" s="8" t="s">
        <v>41</v>
      </c>
      <c r="B31" s="9" t="s">
        <v>42</v>
      </c>
      <c r="C31" s="10">
        <v>6100000</v>
      </c>
      <c r="D31" s="32">
        <v>2796477.3</v>
      </c>
      <c r="E31" s="30">
        <f t="shared" si="0"/>
        <v>45.843890163934425</v>
      </c>
    </row>
    <row r="32" spans="1:5" ht="25.5" x14ac:dyDescent="0.2">
      <c r="A32" s="8" t="s">
        <v>43</v>
      </c>
      <c r="B32" s="9" t="s">
        <v>44</v>
      </c>
      <c r="C32" s="10">
        <v>5100000</v>
      </c>
      <c r="D32" s="33">
        <v>2531551.2999999998</v>
      </c>
      <c r="E32" s="30">
        <f t="shared" si="0"/>
        <v>49.638260784313722</v>
      </c>
    </row>
    <row r="33" spans="1:5" ht="25.5" x14ac:dyDescent="0.2">
      <c r="A33" s="8" t="s">
        <v>45</v>
      </c>
      <c r="B33" s="9" t="s">
        <v>46</v>
      </c>
      <c r="C33" s="10">
        <v>4003000</v>
      </c>
      <c r="D33" s="32">
        <v>2044050.79</v>
      </c>
      <c r="E33" s="30">
        <f t="shared" si="0"/>
        <v>51.062972520609542</v>
      </c>
    </row>
    <row r="34" spans="1:5" ht="25.5" x14ac:dyDescent="0.2">
      <c r="A34" s="8" t="s">
        <v>45</v>
      </c>
      <c r="B34" s="9" t="s">
        <v>47</v>
      </c>
      <c r="C34" s="10">
        <v>4003000</v>
      </c>
      <c r="D34" s="32">
        <v>2044050.79</v>
      </c>
      <c r="E34" s="30">
        <f t="shared" si="0"/>
        <v>51.062972520609542</v>
      </c>
    </row>
    <row r="35" spans="1:5" ht="38.25" x14ac:dyDescent="0.2">
      <c r="A35" s="8" t="s">
        <v>48</v>
      </c>
      <c r="B35" s="9" t="s">
        <v>49</v>
      </c>
      <c r="C35" s="10">
        <v>1097000</v>
      </c>
      <c r="D35" s="32">
        <v>487500.51</v>
      </c>
      <c r="E35" s="30">
        <f t="shared" si="0"/>
        <v>44.439426618049225</v>
      </c>
    </row>
    <row r="36" spans="1:5" ht="38.25" x14ac:dyDescent="0.2">
      <c r="A36" s="8" t="s">
        <v>48</v>
      </c>
      <c r="B36" s="9" t="s">
        <v>50</v>
      </c>
      <c r="C36" s="10">
        <v>1097000</v>
      </c>
      <c r="D36" s="32">
        <v>487500.51</v>
      </c>
      <c r="E36" s="30">
        <f t="shared" si="0"/>
        <v>44.439426618049225</v>
      </c>
    </row>
    <row r="37" spans="1:5" ht="25.5" x14ac:dyDescent="0.2">
      <c r="A37" s="8" t="s">
        <v>51</v>
      </c>
      <c r="B37" s="9" t="s">
        <v>52</v>
      </c>
      <c r="C37" s="10">
        <v>1000000</v>
      </c>
      <c r="D37" s="32">
        <v>306250.43</v>
      </c>
      <c r="E37" s="30">
        <f t="shared" si="0"/>
        <v>30.625042999999998</v>
      </c>
    </row>
    <row r="38" spans="1:5" ht="25.5" x14ac:dyDescent="0.2">
      <c r="A38" s="8" t="s">
        <v>53</v>
      </c>
      <c r="B38" s="9" t="s">
        <v>54</v>
      </c>
      <c r="C38" s="10">
        <v>1000000</v>
      </c>
      <c r="D38" s="32">
        <v>306250.43</v>
      </c>
      <c r="E38" s="30">
        <f t="shared" si="0"/>
        <v>30.625042999999998</v>
      </c>
    </row>
    <row r="39" spans="1:5" ht="51" x14ac:dyDescent="0.2">
      <c r="A39" s="8" t="s">
        <v>55</v>
      </c>
      <c r="B39" s="9" t="s">
        <v>56</v>
      </c>
      <c r="C39" s="10">
        <v>1000000</v>
      </c>
      <c r="D39" s="32">
        <v>306250.43</v>
      </c>
      <c r="E39" s="30">
        <f t="shared" si="0"/>
        <v>30.625042999999998</v>
      </c>
    </row>
    <row r="40" spans="1:5" x14ac:dyDescent="0.2">
      <c r="A40" s="8" t="s">
        <v>57</v>
      </c>
      <c r="B40" s="9" t="s">
        <v>58</v>
      </c>
      <c r="C40" s="10">
        <v>500000</v>
      </c>
      <c r="D40" s="32">
        <v>123990.97</v>
      </c>
      <c r="E40" s="30">
        <f t="shared" si="0"/>
        <v>24.798193999999999</v>
      </c>
    </row>
    <row r="41" spans="1:5" ht="25.5" x14ac:dyDescent="0.2">
      <c r="A41" s="8" t="s">
        <v>59</v>
      </c>
      <c r="B41" s="9" t="s">
        <v>60</v>
      </c>
      <c r="C41" s="10">
        <v>500000</v>
      </c>
      <c r="D41" s="32">
        <v>123990.97</v>
      </c>
      <c r="E41" s="30">
        <f t="shared" si="0"/>
        <v>24.798193999999999</v>
      </c>
    </row>
    <row r="42" spans="1:5" ht="38.25" x14ac:dyDescent="0.2">
      <c r="A42" s="8" t="s">
        <v>61</v>
      </c>
      <c r="B42" s="9" t="s">
        <v>62</v>
      </c>
      <c r="C42" s="10">
        <v>500000</v>
      </c>
      <c r="D42" s="32">
        <v>123990.97</v>
      </c>
      <c r="E42" s="30">
        <f t="shared" si="0"/>
        <v>24.798193999999999</v>
      </c>
    </row>
    <row r="43" spans="1:5" ht="51" x14ac:dyDescent="0.2">
      <c r="A43" s="8" t="s">
        <v>63</v>
      </c>
      <c r="B43" s="9" t="s">
        <v>64</v>
      </c>
      <c r="C43" s="10">
        <v>492000</v>
      </c>
      <c r="D43" s="32">
        <v>123990.97</v>
      </c>
      <c r="E43" s="30">
        <f t="shared" si="0"/>
        <v>25.201416666666667</v>
      </c>
    </row>
    <row r="44" spans="1:5" ht="51" x14ac:dyDescent="0.2">
      <c r="A44" s="8" t="s">
        <v>63</v>
      </c>
      <c r="B44" s="9" t="s">
        <v>65</v>
      </c>
      <c r="C44" s="10">
        <v>8000</v>
      </c>
      <c r="D44" s="32">
        <v>0</v>
      </c>
      <c r="E44" s="30">
        <f t="shared" si="0"/>
        <v>0</v>
      </c>
    </row>
    <row r="45" spans="1:5" ht="25.5" x14ac:dyDescent="0.2">
      <c r="A45" s="8" t="s">
        <v>66</v>
      </c>
      <c r="B45" s="9" t="s">
        <v>67</v>
      </c>
      <c r="C45" s="10">
        <v>1246300</v>
      </c>
      <c r="D45" s="32">
        <v>667254.94999999995</v>
      </c>
      <c r="E45" s="30">
        <f t="shared" si="0"/>
        <v>53.53887105833266</v>
      </c>
    </row>
    <row r="46" spans="1:5" ht="63.75" x14ac:dyDescent="0.2">
      <c r="A46" s="11" t="s">
        <v>68</v>
      </c>
      <c r="B46" s="9" t="s">
        <v>69</v>
      </c>
      <c r="C46" s="10">
        <v>668300</v>
      </c>
      <c r="D46" s="32">
        <v>382622.03</v>
      </c>
      <c r="E46" s="30">
        <f t="shared" si="0"/>
        <v>57.253034565314984</v>
      </c>
    </row>
    <row r="47" spans="1:5" ht="51" x14ac:dyDescent="0.2">
      <c r="A47" s="8" t="s">
        <v>70</v>
      </c>
      <c r="B47" s="9" t="s">
        <v>71</v>
      </c>
      <c r="C47" s="10">
        <v>190000</v>
      </c>
      <c r="D47" s="32">
        <v>273684.51</v>
      </c>
      <c r="E47" s="30">
        <f t="shared" si="0"/>
        <v>144.04447894736842</v>
      </c>
    </row>
    <row r="48" spans="1:5" ht="63.75" x14ac:dyDescent="0.2">
      <c r="A48" s="11" t="s">
        <v>72</v>
      </c>
      <c r="B48" s="9" t="s">
        <v>73</v>
      </c>
      <c r="C48" s="10">
        <v>190000</v>
      </c>
      <c r="D48" s="32">
        <v>273684.51</v>
      </c>
      <c r="E48" s="30">
        <f t="shared" si="0"/>
        <v>144.04447894736842</v>
      </c>
    </row>
    <row r="49" spans="1:5" ht="63.75" x14ac:dyDescent="0.2">
      <c r="A49" s="11" t="s">
        <v>74</v>
      </c>
      <c r="B49" s="9" t="s">
        <v>75</v>
      </c>
      <c r="C49" s="10">
        <v>244000</v>
      </c>
      <c r="D49" s="32">
        <v>2534</v>
      </c>
      <c r="E49" s="30">
        <f t="shared" si="0"/>
        <v>1.0385245901639344</v>
      </c>
    </row>
    <row r="50" spans="1:5" ht="63.75" x14ac:dyDescent="0.2">
      <c r="A50" s="8" t="s">
        <v>76</v>
      </c>
      <c r="B50" s="9" t="s">
        <v>77</v>
      </c>
      <c r="C50" s="10">
        <v>244000</v>
      </c>
      <c r="D50" s="32">
        <v>2534</v>
      </c>
      <c r="E50" s="30">
        <f t="shared" si="0"/>
        <v>1.0385245901639344</v>
      </c>
    </row>
    <row r="51" spans="1:5" ht="38.25" x14ac:dyDescent="0.2">
      <c r="A51" s="8" t="s">
        <v>78</v>
      </c>
      <c r="B51" s="9" t="s">
        <v>79</v>
      </c>
      <c r="C51" s="10">
        <v>234300</v>
      </c>
      <c r="D51" s="32">
        <v>106403.52</v>
      </c>
      <c r="E51" s="30">
        <f t="shared" si="0"/>
        <v>45.413367477592828</v>
      </c>
    </row>
    <row r="52" spans="1:5" ht="25.5" x14ac:dyDescent="0.2">
      <c r="A52" s="8" t="s">
        <v>80</v>
      </c>
      <c r="B52" s="9" t="s">
        <v>81</v>
      </c>
      <c r="C52" s="10">
        <v>234300</v>
      </c>
      <c r="D52" s="32">
        <v>106403.52</v>
      </c>
      <c r="E52" s="30">
        <f t="shared" si="0"/>
        <v>45.413367477592828</v>
      </c>
    </row>
    <row r="53" spans="1:5" ht="25.5" x14ac:dyDescent="0.2">
      <c r="A53" s="8" t="s">
        <v>82</v>
      </c>
      <c r="B53" s="9" t="s">
        <v>83</v>
      </c>
      <c r="C53" s="10">
        <v>200000</v>
      </c>
      <c r="D53" s="32">
        <v>0</v>
      </c>
      <c r="E53" s="30">
        <f t="shared" si="0"/>
        <v>0</v>
      </c>
    </row>
    <row r="54" spans="1:5" ht="38.25" x14ac:dyDescent="0.2">
      <c r="A54" s="8" t="s">
        <v>84</v>
      </c>
      <c r="B54" s="9" t="s">
        <v>85</v>
      </c>
      <c r="C54" s="10">
        <v>200000</v>
      </c>
      <c r="D54" s="32">
        <v>0</v>
      </c>
      <c r="E54" s="30">
        <f t="shared" si="0"/>
        <v>0</v>
      </c>
    </row>
    <row r="55" spans="1:5" ht="38.25" x14ac:dyDescent="0.2">
      <c r="A55" s="8" t="s">
        <v>86</v>
      </c>
      <c r="B55" s="9" t="s">
        <v>87</v>
      </c>
      <c r="C55" s="10">
        <v>200000</v>
      </c>
      <c r="D55" s="32">
        <v>0</v>
      </c>
      <c r="E55" s="30">
        <f t="shared" si="0"/>
        <v>0</v>
      </c>
    </row>
    <row r="56" spans="1:5" ht="63.75" x14ac:dyDescent="0.2">
      <c r="A56" s="11" t="s">
        <v>88</v>
      </c>
      <c r="B56" s="9" t="s">
        <v>89</v>
      </c>
      <c r="C56" s="10">
        <v>378000</v>
      </c>
      <c r="D56" s="32">
        <v>284632.92</v>
      </c>
      <c r="E56" s="30">
        <f t="shared" si="0"/>
        <v>75.299714285714288</v>
      </c>
    </row>
    <row r="57" spans="1:5" ht="63.75" x14ac:dyDescent="0.2">
      <c r="A57" s="11" t="s">
        <v>90</v>
      </c>
      <c r="B57" s="9" t="s">
        <v>91</v>
      </c>
      <c r="C57" s="10">
        <v>378000</v>
      </c>
      <c r="D57" s="32">
        <v>284632.92</v>
      </c>
      <c r="E57" s="30">
        <f t="shared" si="0"/>
        <v>75.299714285714288</v>
      </c>
    </row>
    <row r="58" spans="1:5" ht="63.75" x14ac:dyDescent="0.2">
      <c r="A58" s="8" t="s">
        <v>92</v>
      </c>
      <c r="B58" s="9" t="s">
        <v>93</v>
      </c>
      <c r="C58" s="10">
        <v>378000</v>
      </c>
      <c r="D58" s="32">
        <v>284632.92</v>
      </c>
      <c r="E58" s="30">
        <f t="shared" si="0"/>
        <v>75.299714285714288</v>
      </c>
    </row>
    <row r="59" spans="1:5" x14ac:dyDescent="0.2">
      <c r="A59" s="8" t="s">
        <v>94</v>
      </c>
      <c r="B59" s="9" t="s">
        <v>95</v>
      </c>
      <c r="C59" s="10">
        <v>64963678</v>
      </c>
      <c r="D59" s="32">
        <v>61965085.399999999</v>
      </c>
      <c r="E59" s="30">
        <f t="shared" si="0"/>
        <v>95.384201307075003</v>
      </c>
    </row>
    <row r="60" spans="1:5" x14ac:dyDescent="0.2">
      <c r="A60" s="8" t="s">
        <v>96</v>
      </c>
      <c r="B60" s="9" t="s">
        <v>97</v>
      </c>
      <c r="C60" s="10">
        <v>64963678</v>
      </c>
      <c r="D60" s="32">
        <v>61965085.399999999</v>
      </c>
      <c r="E60" s="30">
        <f t="shared" si="0"/>
        <v>95.384201307075003</v>
      </c>
    </row>
    <row r="61" spans="1:5" ht="25.5" x14ac:dyDescent="0.2">
      <c r="A61" s="8" t="s">
        <v>98</v>
      </c>
      <c r="B61" s="9" t="s">
        <v>99</v>
      </c>
      <c r="C61" s="10">
        <v>3179260</v>
      </c>
      <c r="D61" s="32">
        <v>3180299.1</v>
      </c>
      <c r="E61" s="30">
        <f t="shared" si="0"/>
        <v>100.03268370627127</v>
      </c>
    </row>
    <row r="62" spans="1:5" ht="51" x14ac:dyDescent="0.2">
      <c r="A62" s="8" t="s">
        <v>100</v>
      </c>
      <c r="B62" s="9" t="s">
        <v>101</v>
      </c>
      <c r="C62" s="10">
        <v>3179260</v>
      </c>
      <c r="D62" s="32">
        <v>3180299.1</v>
      </c>
      <c r="E62" s="30">
        <f t="shared" si="0"/>
        <v>100.03268370627127</v>
      </c>
    </row>
    <row r="63" spans="1:5" x14ac:dyDescent="0.2">
      <c r="A63" s="8" t="s">
        <v>102</v>
      </c>
      <c r="B63" s="9" t="s">
        <v>103</v>
      </c>
      <c r="C63" s="10">
        <v>6815400</v>
      </c>
      <c r="D63" s="32">
        <v>3828562.76</v>
      </c>
      <c r="E63" s="30">
        <f t="shared" si="0"/>
        <v>56.175173284033214</v>
      </c>
    </row>
    <row r="64" spans="1:5" ht="51" x14ac:dyDescent="0.2">
      <c r="A64" s="8" t="s">
        <v>104</v>
      </c>
      <c r="B64" s="9" t="s">
        <v>105</v>
      </c>
      <c r="C64" s="10">
        <v>6815400</v>
      </c>
      <c r="D64" s="32">
        <v>3828562.76</v>
      </c>
      <c r="E64" s="30">
        <f t="shared" si="0"/>
        <v>56.175173284033214</v>
      </c>
    </row>
    <row r="65" spans="1:5" ht="38.25" x14ac:dyDescent="0.2">
      <c r="A65" s="8" t="s">
        <v>106</v>
      </c>
      <c r="B65" s="9" t="s">
        <v>107</v>
      </c>
      <c r="C65" s="10">
        <v>54969018</v>
      </c>
      <c r="D65" s="32">
        <v>54956223.539999999</v>
      </c>
      <c r="E65" s="30">
        <f t="shared" si="0"/>
        <v>99.976724234003953</v>
      </c>
    </row>
    <row r="66" spans="1:5" ht="63.75" x14ac:dyDescent="0.2">
      <c r="A66" s="11" t="s">
        <v>108</v>
      </c>
      <c r="B66" s="9" t="s">
        <v>109</v>
      </c>
      <c r="C66" s="10">
        <v>54969018</v>
      </c>
      <c r="D66" s="32">
        <v>54956223.539999999</v>
      </c>
      <c r="E66" s="30">
        <f t="shared" si="0"/>
        <v>99.976724234003953</v>
      </c>
    </row>
    <row r="67" spans="1:5" ht="25.5" x14ac:dyDescent="0.2">
      <c r="A67" s="8" t="s">
        <v>110</v>
      </c>
      <c r="B67" s="9" t="s">
        <v>111</v>
      </c>
      <c r="C67" s="10">
        <v>2434100</v>
      </c>
      <c r="D67" s="32">
        <v>1095131.95</v>
      </c>
      <c r="E67" s="30">
        <f t="shared" si="0"/>
        <v>44.991247278254797</v>
      </c>
    </row>
    <row r="68" spans="1:5" x14ac:dyDescent="0.2">
      <c r="A68" s="8" t="s">
        <v>112</v>
      </c>
      <c r="B68" s="9" t="s">
        <v>113</v>
      </c>
      <c r="C68" s="10">
        <v>190000</v>
      </c>
      <c r="D68" s="33">
        <v>134950</v>
      </c>
      <c r="E68" s="30">
        <f t="shared" si="0"/>
        <v>71.026315789473685</v>
      </c>
    </row>
    <row r="69" spans="1:5" x14ac:dyDescent="0.2">
      <c r="A69" s="8" t="s">
        <v>114</v>
      </c>
      <c r="B69" s="9" t="s">
        <v>115</v>
      </c>
      <c r="C69" s="10">
        <v>190000</v>
      </c>
      <c r="D69" s="33">
        <v>134950</v>
      </c>
      <c r="E69" s="30">
        <f t="shared" si="0"/>
        <v>71.026315789473685</v>
      </c>
    </row>
    <row r="70" spans="1:5" ht="25.5" x14ac:dyDescent="0.2">
      <c r="A70" s="8" t="s">
        <v>116</v>
      </c>
      <c r="B70" s="9" t="s">
        <v>117</v>
      </c>
      <c r="C70" s="10">
        <v>190000</v>
      </c>
      <c r="D70" s="33">
        <v>134950</v>
      </c>
      <c r="E70" s="30">
        <f t="shared" si="0"/>
        <v>71.026315789473685</v>
      </c>
    </row>
    <row r="71" spans="1:5" x14ac:dyDescent="0.2">
      <c r="A71" s="8" t="s">
        <v>118</v>
      </c>
      <c r="B71" s="9" t="s">
        <v>119</v>
      </c>
      <c r="C71" s="10">
        <v>2244100</v>
      </c>
      <c r="D71" s="32">
        <v>960181.95</v>
      </c>
      <c r="E71" s="30">
        <f t="shared" si="0"/>
        <v>42.786950225034531</v>
      </c>
    </row>
    <row r="72" spans="1:5" ht="25.5" x14ac:dyDescent="0.2">
      <c r="A72" s="8" t="s">
        <v>120</v>
      </c>
      <c r="B72" s="9" t="s">
        <v>121</v>
      </c>
      <c r="C72" s="10">
        <v>175800</v>
      </c>
      <c r="D72" s="32">
        <v>77357.45</v>
      </c>
      <c r="E72" s="30">
        <f t="shared" si="0"/>
        <v>44.00310011376564</v>
      </c>
    </row>
    <row r="73" spans="1:5" ht="25.5" x14ac:dyDescent="0.2">
      <c r="A73" s="8" t="s">
        <v>122</v>
      </c>
      <c r="B73" s="9" t="s">
        <v>123</v>
      </c>
      <c r="C73" s="10">
        <v>175800</v>
      </c>
      <c r="D73" s="32">
        <v>77357.45</v>
      </c>
      <c r="E73" s="30">
        <f t="shared" si="0"/>
        <v>44.00310011376564</v>
      </c>
    </row>
    <row r="74" spans="1:5" x14ac:dyDescent="0.2">
      <c r="A74" s="8" t="s">
        <v>124</v>
      </c>
      <c r="B74" s="9" t="s">
        <v>125</v>
      </c>
      <c r="C74" s="10">
        <v>2068300</v>
      </c>
      <c r="D74" s="32">
        <v>882824.5</v>
      </c>
      <c r="E74" s="30">
        <f t="shared" ref="E74:E137" si="1">D74/C74%</f>
        <v>42.683580718464441</v>
      </c>
    </row>
    <row r="75" spans="1:5" ht="25.5" x14ac:dyDescent="0.2">
      <c r="A75" s="8" t="s">
        <v>126</v>
      </c>
      <c r="B75" s="9" t="s">
        <v>127</v>
      </c>
      <c r="C75" s="10">
        <v>2068300</v>
      </c>
      <c r="D75" s="32">
        <v>882824.5</v>
      </c>
      <c r="E75" s="30">
        <f t="shared" si="1"/>
        <v>42.683580718464441</v>
      </c>
    </row>
    <row r="76" spans="1:5" ht="25.5" x14ac:dyDescent="0.2">
      <c r="A76" s="13" t="s">
        <v>126</v>
      </c>
      <c r="B76" s="14" t="s">
        <v>127</v>
      </c>
      <c r="C76" s="15">
        <v>154500</v>
      </c>
      <c r="D76" s="34">
        <v>47401.78</v>
      </c>
      <c r="E76" s="30">
        <f t="shared" si="1"/>
        <v>30.680763754045305</v>
      </c>
    </row>
    <row r="77" spans="1:5" ht="25.5" x14ac:dyDescent="0.2">
      <c r="A77" s="13" t="s">
        <v>321</v>
      </c>
      <c r="B77" s="14" t="s">
        <v>322</v>
      </c>
      <c r="C77" s="16">
        <v>0</v>
      </c>
      <c r="D77" s="34">
        <v>1000</v>
      </c>
      <c r="E77" s="30">
        <v>0</v>
      </c>
    </row>
    <row r="78" spans="1:5" ht="25.5" x14ac:dyDescent="0.2">
      <c r="A78" s="13" t="s">
        <v>301</v>
      </c>
      <c r="B78" s="14" t="s">
        <v>302</v>
      </c>
      <c r="C78" s="15">
        <v>1550000</v>
      </c>
      <c r="D78" s="32">
        <v>663710.43000000005</v>
      </c>
      <c r="E78" s="30">
        <f t="shared" si="1"/>
        <v>42.82002774193549</v>
      </c>
    </row>
    <row r="79" spans="1:5" ht="25.5" x14ac:dyDescent="0.2">
      <c r="A79" s="13" t="s">
        <v>303</v>
      </c>
      <c r="B79" s="14" t="s">
        <v>304</v>
      </c>
      <c r="C79" s="15">
        <v>54400</v>
      </c>
      <c r="D79" s="32">
        <v>47134.98</v>
      </c>
      <c r="E79" s="30">
        <f t="shared" si="1"/>
        <v>86.645183823529422</v>
      </c>
    </row>
    <row r="80" spans="1:5" ht="25.5" x14ac:dyDescent="0.2">
      <c r="A80" s="13" t="s">
        <v>305</v>
      </c>
      <c r="B80" s="14" t="s">
        <v>306</v>
      </c>
      <c r="C80" s="15">
        <v>54400</v>
      </c>
      <c r="D80" s="32">
        <v>12049.57</v>
      </c>
      <c r="E80" s="30">
        <f t="shared" si="1"/>
        <v>22.149944852941175</v>
      </c>
    </row>
    <row r="81" spans="1:5" ht="25.5" x14ac:dyDescent="0.2">
      <c r="A81" s="13" t="s">
        <v>333</v>
      </c>
      <c r="B81" s="14" t="s">
        <v>307</v>
      </c>
      <c r="C81" s="15">
        <v>255000</v>
      </c>
      <c r="D81" s="32">
        <v>111527.74</v>
      </c>
      <c r="E81" s="30">
        <f t="shared" si="1"/>
        <v>43.736368627450986</v>
      </c>
    </row>
    <row r="82" spans="1:5" ht="25.5" x14ac:dyDescent="0.2">
      <c r="A82" s="8" t="s">
        <v>128</v>
      </c>
      <c r="B82" s="9" t="s">
        <v>129</v>
      </c>
      <c r="C82" s="10">
        <v>147000</v>
      </c>
      <c r="D82" s="32">
        <v>145737.07</v>
      </c>
      <c r="E82" s="30">
        <f t="shared" si="1"/>
        <v>99.140863945578232</v>
      </c>
    </row>
    <row r="83" spans="1:5" ht="25.5" x14ac:dyDescent="0.2">
      <c r="A83" s="8" t="s">
        <v>130</v>
      </c>
      <c r="B83" s="9" t="s">
        <v>131</v>
      </c>
      <c r="C83" s="10">
        <v>147000</v>
      </c>
      <c r="D83" s="32">
        <v>145737.07</v>
      </c>
      <c r="E83" s="30">
        <f t="shared" si="1"/>
        <v>99.140863945578232</v>
      </c>
    </row>
    <row r="84" spans="1:5" ht="25.5" x14ac:dyDescent="0.2">
      <c r="A84" s="8" t="s">
        <v>132</v>
      </c>
      <c r="B84" s="9" t="s">
        <v>133</v>
      </c>
      <c r="C84" s="10">
        <v>147000</v>
      </c>
      <c r="D84" s="32">
        <v>145737.07</v>
      </c>
      <c r="E84" s="30">
        <f t="shared" si="1"/>
        <v>99.140863945578232</v>
      </c>
    </row>
    <row r="85" spans="1:5" ht="51" x14ac:dyDescent="0.2">
      <c r="A85" s="8" t="s">
        <v>134</v>
      </c>
      <c r="B85" s="9" t="s">
        <v>135</v>
      </c>
      <c r="C85" s="10">
        <v>147000</v>
      </c>
      <c r="D85" s="32">
        <v>145737.07</v>
      </c>
      <c r="E85" s="30">
        <f t="shared" si="1"/>
        <v>99.140863945578232</v>
      </c>
    </row>
    <row r="86" spans="1:5" x14ac:dyDescent="0.2">
      <c r="A86" s="8" t="s">
        <v>136</v>
      </c>
      <c r="B86" s="9" t="s">
        <v>137</v>
      </c>
      <c r="C86" s="10">
        <v>408343</v>
      </c>
      <c r="D86" s="32">
        <v>176961.7</v>
      </c>
      <c r="E86" s="30">
        <f t="shared" si="1"/>
        <v>43.336533257580029</v>
      </c>
    </row>
    <row r="87" spans="1:5" ht="25.5" x14ac:dyDescent="0.2">
      <c r="A87" s="8" t="s">
        <v>138</v>
      </c>
      <c r="B87" s="9" t="s">
        <v>139</v>
      </c>
      <c r="C87" s="10">
        <v>133600</v>
      </c>
      <c r="D87" s="32">
        <v>20923.14</v>
      </c>
      <c r="E87" s="30">
        <f t="shared" si="1"/>
        <v>15.661032934131736</v>
      </c>
    </row>
    <row r="88" spans="1:5" ht="63.75" x14ac:dyDescent="0.2">
      <c r="A88" s="8" t="s">
        <v>140</v>
      </c>
      <c r="B88" s="9" t="s">
        <v>141</v>
      </c>
      <c r="C88" s="10">
        <v>1530</v>
      </c>
      <c r="D88" s="32">
        <v>585.25</v>
      </c>
      <c r="E88" s="30">
        <f t="shared" si="1"/>
        <v>38.251633986928105</v>
      </c>
    </row>
    <row r="89" spans="1:5" ht="102" x14ac:dyDescent="0.2">
      <c r="A89" s="11" t="s">
        <v>142</v>
      </c>
      <c r="B89" s="9" t="s">
        <v>143</v>
      </c>
      <c r="C89" s="10">
        <v>1530</v>
      </c>
      <c r="D89" s="32">
        <v>585.25</v>
      </c>
      <c r="E89" s="30">
        <f t="shared" si="1"/>
        <v>38.251633986928105</v>
      </c>
    </row>
    <row r="90" spans="1:5" ht="63.75" x14ac:dyDescent="0.2">
      <c r="A90" s="8" t="s">
        <v>140</v>
      </c>
      <c r="B90" s="9" t="s">
        <v>144</v>
      </c>
      <c r="C90" s="10">
        <v>41760</v>
      </c>
      <c r="D90" s="32">
        <v>2750</v>
      </c>
      <c r="E90" s="30">
        <f t="shared" si="1"/>
        <v>6.5852490421455938</v>
      </c>
    </row>
    <row r="91" spans="1:5" ht="76.5" x14ac:dyDescent="0.2">
      <c r="A91" s="11" t="s">
        <v>145</v>
      </c>
      <c r="B91" s="9" t="s">
        <v>146</v>
      </c>
      <c r="C91" s="10">
        <v>41760</v>
      </c>
      <c r="D91" s="32">
        <v>2750</v>
      </c>
      <c r="E91" s="30">
        <f t="shared" si="1"/>
        <v>6.5852490421455938</v>
      </c>
    </row>
    <row r="92" spans="1:5" ht="76.5" x14ac:dyDescent="0.2">
      <c r="A92" s="11" t="s">
        <v>145</v>
      </c>
      <c r="B92" s="9" t="s">
        <v>147</v>
      </c>
      <c r="C92" s="10">
        <v>1060</v>
      </c>
      <c r="D92" s="32">
        <v>750</v>
      </c>
      <c r="E92" s="30">
        <f t="shared" si="1"/>
        <v>70.754716981132077</v>
      </c>
    </row>
    <row r="93" spans="1:5" ht="76.5" x14ac:dyDescent="0.2">
      <c r="A93" s="11" t="s">
        <v>145</v>
      </c>
      <c r="B93" s="9" t="s">
        <v>148</v>
      </c>
      <c r="C93" s="10">
        <v>40700</v>
      </c>
      <c r="D93" s="32">
        <v>2000</v>
      </c>
      <c r="E93" s="30">
        <f t="shared" si="1"/>
        <v>4.9140049140049138</v>
      </c>
    </row>
    <row r="94" spans="1:5" ht="38.25" x14ac:dyDescent="0.2">
      <c r="A94" s="8" t="s">
        <v>149</v>
      </c>
      <c r="B94" s="9" t="s">
        <v>150</v>
      </c>
      <c r="C94" s="10">
        <v>1100</v>
      </c>
      <c r="D94" s="32">
        <v>0</v>
      </c>
      <c r="E94" s="30">
        <f t="shared" si="1"/>
        <v>0</v>
      </c>
    </row>
    <row r="95" spans="1:5" ht="63.75" x14ac:dyDescent="0.2">
      <c r="A95" s="11" t="s">
        <v>151</v>
      </c>
      <c r="B95" s="9" t="s">
        <v>152</v>
      </c>
      <c r="C95" s="10">
        <v>1100</v>
      </c>
      <c r="D95" s="32">
        <v>0</v>
      </c>
      <c r="E95" s="30">
        <f t="shared" si="1"/>
        <v>0</v>
      </c>
    </row>
    <row r="96" spans="1:5" ht="51" x14ac:dyDescent="0.2">
      <c r="A96" s="8" t="s">
        <v>153</v>
      </c>
      <c r="B96" s="9" t="s">
        <v>154</v>
      </c>
      <c r="C96" s="10">
        <v>62700</v>
      </c>
      <c r="D96" s="32">
        <v>7500</v>
      </c>
      <c r="E96" s="30">
        <f t="shared" si="1"/>
        <v>11.961722488038278</v>
      </c>
    </row>
    <row r="97" spans="1:5" ht="76.5" x14ac:dyDescent="0.2">
      <c r="A97" s="11" t="s">
        <v>155</v>
      </c>
      <c r="B97" s="9" t="s">
        <v>156</v>
      </c>
      <c r="C97" s="10">
        <v>62700</v>
      </c>
      <c r="D97" s="32">
        <v>7500</v>
      </c>
      <c r="E97" s="30">
        <f t="shared" si="1"/>
        <v>11.961722488038278</v>
      </c>
    </row>
    <row r="98" spans="1:5" ht="51" x14ac:dyDescent="0.2">
      <c r="A98" s="8" t="s">
        <v>157</v>
      </c>
      <c r="B98" s="9" t="s">
        <v>158</v>
      </c>
      <c r="C98" s="10">
        <v>5000</v>
      </c>
      <c r="D98" s="32">
        <v>5150</v>
      </c>
      <c r="E98" s="30">
        <f t="shared" si="1"/>
        <v>103</v>
      </c>
    </row>
    <row r="99" spans="1:5" ht="89.25" x14ac:dyDescent="0.2">
      <c r="A99" s="11" t="s">
        <v>159</v>
      </c>
      <c r="B99" s="9" t="s">
        <v>160</v>
      </c>
      <c r="C99" s="10">
        <v>5000</v>
      </c>
      <c r="D99" s="32">
        <v>5150</v>
      </c>
      <c r="E99" s="30">
        <f t="shared" si="1"/>
        <v>103</v>
      </c>
    </row>
    <row r="100" spans="1:5" ht="63.75" x14ac:dyDescent="0.2">
      <c r="A100" s="11" t="s">
        <v>161</v>
      </c>
      <c r="B100" s="9" t="s">
        <v>162</v>
      </c>
      <c r="C100" s="10">
        <v>2370</v>
      </c>
      <c r="D100" s="32">
        <v>500</v>
      </c>
      <c r="E100" s="30">
        <f t="shared" si="1"/>
        <v>21.09704641350211</v>
      </c>
    </row>
    <row r="101" spans="1:5" ht="63.75" x14ac:dyDescent="0.2">
      <c r="A101" s="11" t="s">
        <v>161</v>
      </c>
      <c r="B101" s="9" t="s">
        <v>163</v>
      </c>
      <c r="C101" s="10">
        <v>2370</v>
      </c>
      <c r="D101" s="32">
        <v>500</v>
      </c>
      <c r="E101" s="30">
        <f t="shared" si="1"/>
        <v>21.09704641350211</v>
      </c>
    </row>
    <row r="102" spans="1:5" ht="38.25" x14ac:dyDescent="0.2">
      <c r="A102" s="8" t="s">
        <v>164</v>
      </c>
      <c r="B102" s="9" t="s">
        <v>165</v>
      </c>
      <c r="C102" s="10">
        <v>2200</v>
      </c>
      <c r="D102" s="32">
        <v>0</v>
      </c>
      <c r="E102" s="30">
        <f t="shared" si="1"/>
        <v>0</v>
      </c>
    </row>
    <row r="103" spans="1:5" ht="63.75" x14ac:dyDescent="0.2">
      <c r="A103" s="11" t="s">
        <v>166</v>
      </c>
      <c r="B103" s="9" t="s">
        <v>167</v>
      </c>
      <c r="C103" s="10">
        <v>2200</v>
      </c>
      <c r="D103" s="32">
        <v>0</v>
      </c>
      <c r="E103" s="30">
        <f t="shared" si="1"/>
        <v>0</v>
      </c>
    </row>
    <row r="104" spans="1:5" ht="51" x14ac:dyDescent="0.2">
      <c r="A104" s="8" t="s">
        <v>168</v>
      </c>
      <c r="B104" s="9" t="s">
        <v>169</v>
      </c>
      <c r="C104" s="10">
        <v>16940</v>
      </c>
      <c r="D104" s="32">
        <v>4437.8900000000003</v>
      </c>
      <c r="E104" s="30">
        <f t="shared" si="1"/>
        <v>26.197697756788667</v>
      </c>
    </row>
    <row r="105" spans="1:5" ht="63.75" x14ac:dyDescent="0.2">
      <c r="A105" s="11" t="s">
        <v>170</v>
      </c>
      <c r="B105" s="9" t="s">
        <v>171</v>
      </c>
      <c r="C105" s="10">
        <v>16940</v>
      </c>
      <c r="D105" s="32">
        <v>4437.8900000000003</v>
      </c>
      <c r="E105" s="30">
        <f t="shared" si="1"/>
        <v>26.197697756788667</v>
      </c>
    </row>
    <row r="106" spans="1:5" ht="63.75" x14ac:dyDescent="0.2">
      <c r="A106" s="11" t="s">
        <v>170</v>
      </c>
      <c r="B106" s="9" t="s">
        <v>172</v>
      </c>
      <c r="C106" s="10">
        <v>1440</v>
      </c>
      <c r="D106" s="32">
        <v>1500</v>
      </c>
      <c r="E106" s="30">
        <f t="shared" si="1"/>
        <v>104.16666666666666</v>
      </c>
    </row>
    <row r="107" spans="1:5" ht="63.75" x14ac:dyDescent="0.2">
      <c r="A107" s="11" t="s">
        <v>170</v>
      </c>
      <c r="B107" s="9" t="s">
        <v>173</v>
      </c>
      <c r="C107" s="10">
        <v>15500</v>
      </c>
      <c r="D107" s="32">
        <v>2937.89</v>
      </c>
      <c r="E107" s="30">
        <f t="shared" si="1"/>
        <v>18.954129032258063</v>
      </c>
    </row>
    <row r="108" spans="1:5" x14ac:dyDescent="0.2">
      <c r="A108" s="8" t="s">
        <v>174</v>
      </c>
      <c r="B108" s="9" t="s">
        <v>175</v>
      </c>
      <c r="C108" s="10">
        <v>174743</v>
      </c>
      <c r="D108" s="32">
        <v>137562</v>
      </c>
      <c r="E108" s="30">
        <f t="shared" si="1"/>
        <v>78.722466708251545</v>
      </c>
    </row>
    <row r="109" spans="1:5" ht="76.5" x14ac:dyDescent="0.2">
      <c r="A109" s="11" t="s">
        <v>176</v>
      </c>
      <c r="B109" s="9" t="s">
        <v>177</v>
      </c>
      <c r="C109" s="10">
        <v>174743</v>
      </c>
      <c r="D109" s="32">
        <v>137562</v>
      </c>
      <c r="E109" s="30">
        <f t="shared" si="1"/>
        <v>78.722466708251545</v>
      </c>
    </row>
    <row r="110" spans="1:5" ht="89.25" x14ac:dyDescent="0.2">
      <c r="A110" s="11" t="s">
        <v>178</v>
      </c>
      <c r="B110" s="9" t="s">
        <v>179</v>
      </c>
      <c r="C110" s="10">
        <v>174243</v>
      </c>
      <c r="D110" s="32">
        <v>0</v>
      </c>
      <c r="E110" s="30">
        <f t="shared" si="1"/>
        <v>0</v>
      </c>
    </row>
    <row r="111" spans="1:5" ht="89.25" x14ac:dyDescent="0.2">
      <c r="A111" s="11" t="s">
        <v>308</v>
      </c>
      <c r="B111" s="9" t="s">
        <v>180</v>
      </c>
      <c r="C111" s="10">
        <v>500</v>
      </c>
      <c r="D111" s="32">
        <v>137562</v>
      </c>
      <c r="E111" s="30">
        <f t="shared" si="1"/>
        <v>27512.400000000001</v>
      </c>
    </row>
    <row r="112" spans="1:5" ht="25.5" x14ac:dyDescent="0.2">
      <c r="A112" s="8" t="s">
        <v>181</v>
      </c>
      <c r="B112" s="9" t="s">
        <v>182</v>
      </c>
      <c r="C112" s="10">
        <v>100000</v>
      </c>
      <c r="D112" s="32">
        <v>18476.560000000001</v>
      </c>
      <c r="E112" s="30">
        <f t="shared" si="1"/>
        <v>18.476560000000003</v>
      </c>
    </row>
    <row r="113" spans="1:5" ht="89.25" x14ac:dyDescent="0.2">
      <c r="A113" s="11" t="s">
        <v>183</v>
      </c>
      <c r="B113" s="9" t="s">
        <v>184</v>
      </c>
      <c r="C113" s="10">
        <v>100000</v>
      </c>
      <c r="D113" s="32">
        <v>18476.560000000001</v>
      </c>
      <c r="E113" s="30">
        <f t="shared" si="1"/>
        <v>18.476560000000003</v>
      </c>
    </row>
    <row r="114" spans="1:5" x14ac:dyDescent="0.2">
      <c r="A114" s="8" t="s">
        <v>185</v>
      </c>
      <c r="B114" s="9" t="s">
        <v>186</v>
      </c>
      <c r="C114" s="10">
        <v>5251698</v>
      </c>
      <c r="D114" s="32">
        <v>5260714.93</v>
      </c>
      <c r="E114" s="30">
        <f t="shared" si="1"/>
        <v>100.17169551638345</v>
      </c>
    </row>
    <row r="115" spans="1:5" x14ac:dyDescent="0.2">
      <c r="A115" s="8" t="s">
        <v>187</v>
      </c>
      <c r="B115" s="9" t="s">
        <v>188</v>
      </c>
      <c r="C115" s="10">
        <v>5251698</v>
      </c>
      <c r="D115" s="32">
        <v>5260714.93</v>
      </c>
      <c r="E115" s="30">
        <f t="shared" si="1"/>
        <v>100.17169551638345</v>
      </c>
    </row>
    <row r="116" spans="1:5" x14ac:dyDescent="0.2">
      <c r="A116" s="8" t="s">
        <v>189</v>
      </c>
      <c r="B116" s="9" t="s">
        <v>190</v>
      </c>
      <c r="C116" s="10">
        <v>5251698</v>
      </c>
      <c r="D116" s="32">
        <v>5260714.93</v>
      </c>
      <c r="E116" s="30">
        <f t="shared" si="1"/>
        <v>100.17169551638345</v>
      </c>
    </row>
    <row r="117" spans="1:5" x14ac:dyDescent="0.2">
      <c r="A117" s="8" t="s">
        <v>189</v>
      </c>
      <c r="B117" s="9" t="s">
        <v>191</v>
      </c>
      <c r="C117" s="10">
        <v>5251698</v>
      </c>
      <c r="D117" s="32">
        <v>5260714.93</v>
      </c>
      <c r="E117" s="30">
        <f t="shared" si="1"/>
        <v>100.17169551638345</v>
      </c>
    </row>
    <row r="118" spans="1:5" ht="13.5" x14ac:dyDescent="0.2">
      <c r="A118" s="5" t="s">
        <v>192</v>
      </c>
      <c r="B118" s="6" t="s">
        <v>193</v>
      </c>
      <c r="C118" s="7">
        <f>C119+C173+C177</f>
        <v>317859074.06999999</v>
      </c>
      <c r="D118" s="35">
        <f>D119+D173+D177+D171</f>
        <v>165583219.16000003</v>
      </c>
      <c r="E118" s="29">
        <f t="shared" si="1"/>
        <v>52.093280534610358</v>
      </c>
    </row>
    <row r="119" spans="1:5" ht="25.5" x14ac:dyDescent="0.2">
      <c r="A119" s="8" t="s">
        <v>194</v>
      </c>
      <c r="B119" s="9" t="s">
        <v>195</v>
      </c>
      <c r="C119" s="10">
        <f>C120+C123+C140+C158+C171</f>
        <v>323140197.36000001</v>
      </c>
      <c r="D119" s="32">
        <f>D120+D123+D140+D158</f>
        <v>170264926.45000002</v>
      </c>
      <c r="E119" s="30">
        <f t="shared" si="1"/>
        <v>52.69072923797016</v>
      </c>
    </row>
    <row r="120" spans="1:5" x14ac:dyDescent="0.2">
      <c r="A120" s="8" t="s">
        <v>196</v>
      </c>
      <c r="B120" s="9" t="s">
        <v>197</v>
      </c>
      <c r="C120" s="10">
        <v>39356900</v>
      </c>
      <c r="D120" s="32">
        <v>19678450</v>
      </c>
      <c r="E120" s="30">
        <f t="shared" si="1"/>
        <v>50</v>
      </c>
    </row>
    <row r="121" spans="1:5" ht="25.5" x14ac:dyDescent="0.2">
      <c r="A121" s="8" t="s">
        <v>198</v>
      </c>
      <c r="B121" s="9" t="s">
        <v>199</v>
      </c>
      <c r="C121" s="10">
        <v>39356900</v>
      </c>
      <c r="D121" s="32">
        <v>19678450</v>
      </c>
      <c r="E121" s="30">
        <f t="shared" si="1"/>
        <v>50</v>
      </c>
    </row>
    <row r="122" spans="1:5" ht="25.5" x14ac:dyDescent="0.2">
      <c r="A122" s="8" t="s">
        <v>200</v>
      </c>
      <c r="B122" s="9" t="s">
        <v>201</v>
      </c>
      <c r="C122" s="10">
        <v>39356900</v>
      </c>
      <c r="D122" s="32">
        <v>19678450</v>
      </c>
      <c r="E122" s="30">
        <f t="shared" si="1"/>
        <v>50</v>
      </c>
    </row>
    <row r="123" spans="1:5" ht="25.5" x14ac:dyDescent="0.2">
      <c r="A123" s="8" t="s">
        <v>202</v>
      </c>
      <c r="B123" s="9" t="s">
        <v>203</v>
      </c>
      <c r="C123" s="10">
        <f>C124+C126+C128</f>
        <v>40229765</v>
      </c>
      <c r="D123" s="32">
        <f>D125+D127+D128</f>
        <v>14661724.92</v>
      </c>
      <c r="E123" s="30">
        <f t="shared" si="1"/>
        <v>36.444967849054052</v>
      </c>
    </row>
    <row r="124" spans="1:5" ht="38.25" x14ac:dyDescent="0.2">
      <c r="A124" s="8" t="s">
        <v>204</v>
      </c>
      <c r="B124" s="9" t="s">
        <v>205</v>
      </c>
      <c r="C124" s="10">
        <v>1922200</v>
      </c>
      <c r="D124" s="32">
        <v>1029922.51</v>
      </c>
      <c r="E124" s="30">
        <f t="shared" si="1"/>
        <v>53.580403183851836</v>
      </c>
    </row>
    <row r="125" spans="1:5" ht="51" x14ac:dyDescent="0.2">
      <c r="A125" s="8" t="s">
        <v>206</v>
      </c>
      <c r="B125" s="9" t="s">
        <v>207</v>
      </c>
      <c r="C125" s="10">
        <v>1922200</v>
      </c>
      <c r="D125" s="32">
        <v>1029922.51</v>
      </c>
      <c r="E125" s="30">
        <f t="shared" si="1"/>
        <v>53.580403183851836</v>
      </c>
    </row>
    <row r="126" spans="1:5" x14ac:dyDescent="0.2">
      <c r="A126" s="8" t="s">
        <v>208</v>
      </c>
      <c r="B126" s="9" t="s">
        <v>209</v>
      </c>
      <c r="C126" s="10">
        <v>18860</v>
      </c>
      <c r="D126" s="32">
        <v>18860</v>
      </c>
      <c r="E126" s="30">
        <f t="shared" si="1"/>
        <v>100</v>
      </c>
    </row>
    <row r="127" spans="1:5" ht="25.5" x14ac:dyDescent="0.2">
      <c r="A127" s="8" t="s">
        <v>210</v>
      </c>
      <c r="B127" s="9" t="s">
        <v>211</v>
      </c>
      <c r="C127" s="10">
        <v>18860</v>
      </c>
      <c r="D127" s="32">
        <v>18860</v>
      </c>
      <c r="E127" s="30">
        <f t="shared" si="1"/>
        <v>100</v>
      </c>
    </row>
    <row r="128" spans="1:5" x14ac:dyDescent="0.2">
      <c r="A128" s="8" t="s">
        <v>212</v>
      </c>
      <c r="B128" s="9" t="s">
        <v>213</v>
      </c>
      <c r="C128" s="10">
        <f>C129</f>
        <v>38288705</v>
      </c>
      <c r="D128" s="32">
        <f>D129</f>
        <v>13612942.41</v>
      </c>
      <c r="E128" s="30">
        <f t="shared" si="1"/>
        <v>35.553415583002874</v>
      </c>
    </row>
    <row r="129" spans="1:5" x14ac:dyDescent="0.2">
      <c r="A129" s="8" t="s">
        <v>214</v>
      </c>
      <c r="B129" s="9" t="s">
        <v>215</v>
      </c>
      <c r="C129" s="10">
        <f>SUM(C130:C139)</f>
        <v>38288705</v>
      </c>
      <c r="D129" s="32">
        <v>13612942.41</v>
      </c>
      <c r="E129" s="30">
        <f t="shared" si="1"/>
        <v>35.553415583002874</v>
      </c>
    </row>
    <row r="130" spans="1:5" ht="38.25" x14ac:dyDescent="0.2">
      <c r="A130" s="13" t="s">
        <v>281</v>
      </c>
      <c r="B130" s="18" t="s">
        <v>282</v>
      </c>
      <c r="C130" s="15">
        <v>15568200</v>
      </c>
      <c r="D130" s="32">
        <v>12645042.1</v>
      </c>
      <c r="E130" s="30">
        <f t="shared" si="1"/>
        <v>81.223533227990387</v>
      </c>
    </row>
    <row r="131" spans="1:5" ht="102" x14ac:dyDescent="0.2">
      <c r="A131" s="19" t="s">
        <v>283</v>
      </c>
      <c r="B131" s="18" t="s">
        <v>284</v>
      </c>
      <c r="C131" s="15">
        <v>471300</v>
      </c>
      <c r="D131" s="32">
        <v>471300</v>
      </c>
      <c r="E131" s="30">
        <f t="shared" si="1"/>
        <v>100</v>
      </c>
    </row>
    <row r="132" spans="1:5" ht="76.5" x14ac:dyDescent="0.2">
      <c r="A132" s="19" t="s">
        <v>299</v>
      </c>
      <c r="B132" s="18" t="s">
        <v>300</v>
      </c>
      <c r="C132" s="15">
        <v>222905</v>
      </c>
      <c r="D132" s="32"/>
      <c r="E132" s="30">
        <f t="shared" si="1"/>
        <v>0</v>
      </c>
    </row>
    <row r="133" spans="1:5" ht="51" x14ac:dyDescent="0.2">
      <c r="A133" s="20" t="s">
        <v>285</v>
      </c>
      <c r="B133" s="18" t="s">
        <v>286</v>
      </c>
      <c r="C133" s="15">
        <v>598600</v>
      </c>
      <c r="D133" s="32">
        <v>409532.71</v>
      </c>
      <c r="E133" s="30">
        <f t="shared" si="1"/>
        <v>68.415086869361843</v>
      </c>
    </row>
    <row r="134" spans="1:5" ht="51" x14ac:dyDescent="0.2">
      <c r="A134" s="21" t="s">
        <v>287</v>
      </c>
      <c r="B134" s="18" t="s">
        <v>288</v>
      </c>
      <c r="C134" s="15">
        <v>155200</v>
      </c>
      <c r="D134" s="32">
        <v>87067.6</v>
      </c>
      <c r="E134" s="30">
        <f t="shared" si="1"/>
        <v>56.10025773195877</v>
      </c>
    </row>
    <row r="135" spans="1:5" x14ac:dyDescent="0.2">
      <c r="A135" s="21" t="s">
        <v>289</v>
      </c>
      <c r="B135" s="18" t="s">
        <v>290</v>
      </c>
      <c r="C135" s="15">
        <v>1875000</v>
      </c>
      <c r="D135" s="32">
        <v>0</v>
      </c>
      <c r="E135" s="30">
        <f t="shared" si="1"/>
        <v>0</v>
      </c>
    </row>
    <row r="136" spans="1:5" ht="25.5" x14ac:dyDescent="0.2">
      <c r="A136" s="21" t="s">
        <v>291</v>
      </c>
      <c r="B136" s="18" t="s">
        <v>292</v>
      </c>
      <c r="C136" s="15">
        <v>15923900</v>
      </c>
      <c r="D136" s="32">
        <v>0</v>
      </c>
      <c r="E136" s="30">
        <f t="shared" si="1"/>
        <v>0</v>
      </c>
    </row>
    <row r="137" spans="1:5" ht="25.5" x14ac:dyDescent="0.2">
      <c r="A137" s="21" t="s">
        <v>293</v>
      </c>
      <c r="B137" s="18" t="s">
        <v>294</v>
      </c>
      <c r="C137" s="15">
        <v>1247700</v>
      </c>
      <c r="D137" s="32">
        <v>0</v>
      </c>
      <c r="E137" s="30">
        <f t="shared" si="1"/>
        <v>0</v>
      </c>
    </row>
    <row r="138" spans="1:5" ht="76.5" x14ac:dyDescent="0.2">
      <c r="A138" s="21" t="s">
        <v>295</v>
      </c>
      <c r="B138" s="18" t="s">
        <v>296</v>
      </c>
      <c r="C138" s="17">
        <v>243000</v>
      </c>
      <c r="D138" s="32">
        <v>0</v>
      </c>
      <c r="E138" s="30">
        <f t="shared" ref="E138:E180" si="2">D138/C138%</f>
        <v>0</v>
      </c>
    </row>
    <row r="139" spans="1:5" ht="38.25" x14ac:dyDescent="0.2">
      <c r="A139" s="21" t="s">
        <v>297</v>
      </c>
      <c r="B139" s="18" t="s">
        <v>298</v>
      </c>
      <c r="C139" s="17">
        <f>7525200-5542300</f>
        <v>1982900</v>
      </c>
      <c r="D139" s="32"/>
      <c r="E139" s="30">
        <f t="shared" si="2"/>
        <v>0</v>
      </c>
    </row>
    <row r="140" spans="1:5" x14ac:dyDescent="0.2">
      <c r="A140" s="8" t="s">
        <v>216</v>
      </c>
      <c r="B140" s="9" t="s">
        <v>217</v>
      </c>
      <c r="C140" s="10">
        <v>227220500</v>
      </c>
      <c r="D140" s="32">
        <v>127319718.68000001</v>
      </c>
      <c r="E140" s="30">
        <f t="shared" si="2"/>
        <v>56.03355272961727</v>
      </c>
    </row>
    <row r="141" spans="1:5" ht="25.5" x14ac:dyDescent="0.2">
      <c r="A141" s="8" t="s">
        <v>218</v>
      </c>
      <c r="B141" s="9" t="s">
        <v>219</v>
      </c>
      <c r="C141" s="10">
        <v>7340000</v>
      </c>
      <c r="D141" s="32">
        <v>4171018.6799999997</v>
      </c>
      <c r="E141" s="30">
        <f t="shared" si="2"/>
        <v>56.825867574931877</v>
      </c>
    </row>
    <row r="142" spans="1:5" ht="25.5" x14ac:dyDescent="0.2">
      <c r="A142" s="8" t="s">
        <v>220</v>
      </c>
      <c r="B142" s="9" t="s">
        <v>221</v>
      </c>
      <c r="C142" s="10">
        <v>7340000</v>
      </c>
      <c r="D142" s="32">
        <v>4171018.6799999997</v>
      </c>
      <c r="E142" s="30">
        <f t="shared" si="2"/>
        <v>56.825867574931877</v>
      </c>
    </row>
    <row r="143" spans="1:5" ht="38.25" x14ac:dyDescent="0.2">
      <c r="A143" s="19" t="s">
        <v>263</v>
      </c>
      <c r="B143" s="14" t="s">
        <v>264</v>
      </c>
      <c r="C143" s="15">
        <v>1045000</v>
      </c>
      <c r="D143" s="32">
        <v>856349.9</v>
      </c>
      <c r="E143" s="30">
        <f t="shared" si="2"/>
        <v>81.94735885167465</v>
      </c>
    </row>
    <row r="144" spans="1:5" ht="25.5" x14ac:dyDescent="0.2">
      <c r="A144" s="13" t="s">
        <v>265</v>
      </c>
      <c r="B144" s="14" t="s">
        <v>266</v>
      </c>
      <c r="C144" s="15">
        <v>1283100</v>
      </c>
      <c r="D144" s="32">
        <v>724411.84</v>
      </c>
      <c r="E144" s="30">
        <f t="shared" si="2"/>
        <v>56.4579409243239</v>
      </c>
    </row>
    <row r="145" spans="1:5" ht="51" x14ac:dyDescent="0.2">
      <c r="A145" s="19" t="s">
        <v>267</v>
      </c>
      <c r="B145" s="14" t="s">
        <v>268</v>
      </c>
      <c r="C145" s="15">
        <v>1363700</v>
      </c>
      <c r="D145" s="32">
        <v>770483</v>
      </c>
      <c r="E145" s="30">
        <f t="shared" si="2"/>
        <v>56.499450025665467</v>
      </c>
    </row>
    <row r="146" spans="1:5" ht="38.25" x14ac:dyDescent="0.2">
      <c r="A146" s="13" t="s">
        <v>269</v>
      </c>
      <c r="B146" s="14" t="s">
        <v>270</v>
      </c>
      <c r="C146" s="15">
        <v>1026300</v>
      </c>
      <c r="D146" s="32">
        <v>680330</v>
      </c>
      <c r="E146" s="30">
        <f t="shared" si="2"/>
        <v>66.289583942317066</v>
      </c>
    </row>
    <row r="147" spans="1:5" ht="38.25" x14ac:dyDescent="0.2">
      <c r="A147" s="13" t="s">
        <v>271</v>
      </c>
      <c r="B147" s="14" t="s">
        <v>272</v>
      </c>
      <c r="C147" s="15">
        <v>1347900</v>
      </c>
      <c r="D147" s="32">
        <v>671045.93999999994</v>
      </c>
      <c r="E147" s="30">
        <f t="shared" si="2"/>
        <v>49.784549298909411</v>
      </c>
    </row>
    <row r="148" spans="1:5" ht="51" x14ac:dyDescent="0.2">
      <c r="A148" s="19" t="s">
        <v>273</v>
      </c>
      <c r="B148" s="14" t="s">
        <v>274</v>
      </c>
      <c r="C148" s="15">
        <v>328600</v>
      </c>
      <c r="D148" s="32">
        <v>0</v>
      </c>
      <c r="E148" s="30">
        <f t="shared" si="2"/>
        <v>0</v>
      </c>
    </row>
    <row r="149" spans="1:5" ht="63.75" x14ac:dyDescent="0.2">
      <c r="A149" s="19" t="s">
        <v>275</v>
      </c>
      <c r="B149" s="14" t="s">
        <v>276</v>
      </c>
      <c r="C149" s="15">
        <v>700</v>
      </c>
      <c r="D149" s="32">
        <v>0</v>
      </c>
      <c r="E149" s="30">
        <f t="shared" si="2"/>
        <v>0</v>
      </c>
    </row>
    <row r="150" spans="1:5" ht="38.25" x14ac:dyDescent="0.2">
      <c r="A150" s="13" t="s">
        <v>277</v>
      </c>
      <c r="B150" s="14" t="s">
        <v>278</v>
      </c>
      <c r="C150" s="15">
        <v>55700</v>
      </c>
      <c r="D150" s="32">
        <v>23898</v>
      </c>
      <c r="E150" s="30">
        <f t="shared" si="2"/>
        <v>42.904847396768403</v>
      </c>
    </row>
    <row r="151" spans="1:5" ht="63.75" x14ac:dyDescent="0.2">
      <c r="A151" s="21" t="s">
        <v>279</v>
      </c>
      <c r="B151" s="14" t="s">
        <v>280</v>
      </c>
      <c r="C151" s="15">
        <v>889000</v>
      </c>
      <c r="D151" s="32">
        <v>444500</v>
      </c>
      <c r="E151" s="30">
        <f t="shared" si="2"/>
        <v>50</v>
      </c>
    </row>
    <row r="152" spans="1:5" ht="38.25" x14ac:dyDescent="0.2">
      <c r="A152" s="8" t="s">
        <v>222</v>
      </c>
      <c r="B152" s="9" t="s">
        <v>223</v>
      </c>
      <c r="C152" s="10">
        <v>2300</v>
      </c>
      <c r="D152" s="32">
        <v>2300</v>
      </c>
      <c r="E152" s="30">
        <f t="shared" si="2"/>
        <v>100</v>
      </c>
    </row>
    <row r="153" spans="1:5" ht="51" x14ac:dyDescent="0.2">
      <c r="A153" s="8" t="s">
        <v>224</v>
      </c>
      <c r="B153" s="9" t="s">
        <v>225</v>
      </c>
      <c r="C153" s="10">
        <v>2300</v>
      </c>
      <c r="D153" s="32">
        <v>2300</v>
      </c>
      <c r="E153" s="30">
        <f t="shared" si="2"/>
        <v>100</v>
      </c>
    </row>
    <row r="154" spans="1:5" x14ac:dyDescent="0.2">
      <c r="A154" s="8" t="s">
        <v>226</v>
      </c>
      <c r="B154" s="9" t="s">
        <v>227</v>
      </c>
      <c r="C154" s="10">
        <v>219878200</v>
      </c>
      <c r="D154" s="32">
        <v>123146400</v>
      </c>
      <c r="E154" s="30">
        <f t="shared" si="2"/>
        <v>56.006643678181831</v>
      </c>
    </row>
    <row r="155" spans="1:5" x14ac:dyDescent="0.2">
      <c r="A155" s="8" t="s">
        <v>228</v>
      </c>
      <c r="B155" s="9" t="s">
        <v>229</v>
      </c>
      <c r="C155" s="10">
        <v>219878200</v>
      </c>
      <c r="D155" s="32">
        <v>123146400</v>
      </c>
      <c r="E155" s="30">
        <f t="shared" si="2"/>
        <v>56.006643678181831</v>
      </c>
    </row>
    <row r="156" spans="1:5" ht="76.5" x14ac:dyDescent="0.2">
      <c r="A156" s="19" t="s">
        <v>259</v>
      </c>
      <c r="B156" s="14" t="s">
        <v>260</v>
      </c>
      <c r="C156" s="15">
        <v>158104300</v>
      </c>
      <c r="D156" s="32">
        <v>89495400</v>
      </c>
      <c r="E156" s="30">
        <f t="shared" si="2"/>
        <v>56.605291570184995</v>
      </c>
    </row>
    <row r="157" spans="1:5" ht="38.25" x14ac:dyDescent="0.2">
      <c r="A157" s="13" t="s">
        <v>261</v>
      </c>
      <c r="B157" s="14" t="s">
        <v>262</v>
      </c>
      <c r="C157" s="15">
        <v>61773900</v>
      </c>
      <c r="D157" s="32">
        <v>33651000</v>
      </c>
      <c r="E157" s="30">
        <f t="shared" si="2"/>
        <v>54.474462515722657</v>
      </c>
    </row>
    <row r="158" spans="1:5" x14ac:dyDescent="0.2">
      <c r="A158" s="8" t="s">
        <v>230</v>
      </c>
      <c r="B158" s="9" t="s">
        <v>231</v>
      </c>
      <c r="C158" s="10">
        <v>15733634.359999999</v>
      </c>
      <c r="D158" s="32">
        <v>8605032.8499999996</v>
      </c>
      <c r="E158" s="30">
        <f t="shared" si="2"/>
        <v>54.691958978510293</v>
      </c>
    </row>
    <row r="159" spans="1:5" ht="51" x14ac:dyDescent="0.2">
      <c r="A159" s="8" t="s">
        <v>232</v>
      </c>
      <c r="B159" s="9" t="s">
        <v>233</v>
      </c>
      <c r="C159" s="10">
        <v>6416262.9299999997</v>
      </c>
      <c r="D159" s="32">
        <v>3336078.76</v>
      </c>
      <c r="E159" s="30">
        <f t="shared" si="2"/>
        <v>51.994109287538187</v>
      </c>
    </row>
    <row r="160" spans="1:5" ht="51" x14ac:dyDescent="0.2">
      <c r="A160" s="8" t="s">
        <v>232</v>
      </c>
      <c r="B160" s="9" t="s">
        <v>234</v>
      </c>
      <c r="C160" s="10">
        <v>6416262.9299999997</v>
      </c>
      <c r="D160" s="32">
        <v>3336078.76</v>
      </c>
      <c r="E160" s="30">
        <f t="shared" si="2"/>
        <v>51.994109287538187</v>
      </c>
    </row>
    <row r="161" spans="1:5" ht="51" x14ac:dyDescent="0.2">
      <c r="A161" s="8" t="s">
        <v>232</v>
      </c>
      <c r="B161" s="9" t="s">
        <v>235</v>
      </c>
      <c r="C161" s="10">
        <v>5121586.59</v>
      </c>
      <c r="D161" s="32">
        <v>2885000</v>
      </c>
      <c r="E161" s="30">
        <f t="shared" si="2"/>
        <v>56.33020059902961</v>
      </c>
    </row>
    <row r="162" spans="1:5" ht="51" x14ac:dyDescent="0.2">
      <c r="A162" s="8" t="s">
        <v>232</v>
      </c>
      <c r="B162" s="9" t="s">
        <v>236</v>
      </c>
      <c r="C162" s="10">
        <v>456551</v>
      </c>
      <c r="D162" s="32">
        <v>347551</v>
      </c>
      <c r="E162" s="30">
        <f t="shared" si="2"/>
        <v>76.125339775841027</v>
      </c>
    </row>
    <row r="163" spans="1:5" ht="51" x14ac:dyDescent="0.2">
      <c r="A163" s="8" t="s">
        <v>232</v>
      </c>
      <c r="B163" s="9" t="s">
        <v>237</v>
      </c>
      <c r="C163" s="10">
        <v>647395.78</v>
      </c>
      <c r="D163" s="32">
        <v>0</v>
      </c>
      <c r="E163" s="30">
        <f t="shared" si="2"/>
        <v>0</v>
      </c>
    </row>
    <row r="164" spans="1:5" ht="51" x14ac:dyDescent="0.2">
      <c r="A164" s="8" t="s">
        <v>232</v>
      </c>
      <c r="B164" s="9" t="s">
        <v>238</v>
      </c>
      <c r="C164" s="10">
        <v>190729.56</v>
      </c>
      <c r="D164" s="32">
        <v>103527.76</v>
      </c>
      <c r="E164" s="30">
        <f t="shared" si="2"/>
        <v>54.279871457785568</v>
      </c>
    </row>
    <row r="165" spans="1:5" ht="51" x14ac:dyDescent="0.2">
      <c r="A165" s="8" t="s">
        <v>239</v>
      </c>
      <c r="B165" s="9" t="s">
        <v>240</v>
      </c>
      <c r="C165" s="10">
        <v>1125800</v>
      </c>
      <c r="D165" s="32">
        <v>559856.29</v>
      </c>
      <c r="E165" s="30">
        <f t="shared" si="2"/>
        <v>49.72964025581809</v>
      </c>
    </row>
    <row r="166" spans="1:5" ht="63.75" x14ac:dyDescent="0.2">
      <c r="A166" s="8" t="s">
        <v>241</v>
      </c>
      <c r="B166" s="9" t="s">
        <v>242</v>
      </c>
      <c r="C166" s="10">
        <v>1125800</v>
      </c>
      <c r="D166" s="32">
        <v>559856.29</v>
      </c>
      <c r="E166" s="30">
        <f t="shared" si="2"/>
        <v>49.72964025581809</v>
      </c>
    </row>
    <row r="167" spans="1:5" ht="51" x14ac:dyDescent="0.2">
      <c r="A167" s="8" t="s">
        <v>243</v>
      </c>
      <c r="B167" s="9" t="s">
        <v>244</v>
      </c>
      <c r="C167" s="10">
        <v>8038500</v>
      </c>
      <c r="D167" s="32">
        <v>4709097.8</v>
      </c>
      <c r="E167" s="30">
        <f t="shared" si="2"/>
        <v>58.581797599054546</v>
      </c>
    </row>
    <row r="168" spans="1:5" ht="51" x14ac:dyDescent="0.2">
      <c r="A168" s="8" t="s">
        <v>245</v>
      </c>
      <c r="B168" s="9" t="s">
        <v>246</v>
      </c>
      <c r="C168" s="10">
        <v>8038500</v>
      </c>
      <c r="D168" s="32">
        <v>4709097.8</v>
      </c>
      <c r="E168" s="30">
        <f t="shared" si="2"/>
        <v>58.581797599054546</v>
      </c>
    </row>
    <row r="169" spans="1:5" x14ac:dyDescent="0.2">
      <c r="A169" s="8" t="s">
        <v>247</v>
      </c>
      <c r="B169" s="9" t="s">
        <v>248</v>
      </c>
      <c r="C169" s="10">
        <v>153071.43</v>
      </c>
      <c r="D169" s="32">
        <v>0</v>
      </c>
      <c r="E169" s="30">
        <f t="shared" si="2"/>
        <v>0</v>
      </c>
    </row>
    <row r="170" spans="1:5" ht="25.5" x14ac:dyDescent="0.2">
      <c r="A170" s="8" t="s">
        <v>249</v>
      </c>
      <c r="B170" s="9" t="s">
        <v>250</v>
      </c>
      <c r="C170" s="10">
        <v>153071.43</v>
      </c>
      <c r="D170" s="32">
        <v>0</v>
      </c>
      <c r="E170" s="30">
        <f t="shared" si="2"/>
        <v>0</v>
      </c>
    </row>
    <row r="171" spans="1:5" x14ac:dyDescent="0.2">
      <c r="A171" s="22" t="s">
        <v>309</v>
      </c>
      <c r="B171" s="14" t="s">
        <v>310</v>
      </c>
      <c r="C171" s="12">
        <v>599398</v>
      </c>
      <c r="D171" s="33">
        <v>599398</v>
      </c>
      <c r="E171" s="24">
        <v>100</v>
      </c>
    </row>
    <row r="172" spans="1:5" ht="25.5" x14ac:dyDescent="0.2">
      <c r="A172" s="22" t="s">
        <v>311</v>
      </c>
      <c r="B172" s="14" t="s">
        <v>312</v>
      </c>
      <c r="C172" s="12">
        <v>599398</v>
      </c>
      <c r="D172" s="33">
        <v>599398</v>
      </c>
      <c r="E172" s="24">
        <v>100</v>
      </c>
    </row>
    <row r="173" spans="1:5" ht="76.5" x14ac:dyDescent="0.2">
      <c r="A173" s="22" t="s">
        <v>313</v>
      </c>
      <c r="B173" s="14" t="s">
        <v>314</v>
      </c>
      <c r="C173" s="12">
        <v>0</v>
      </c>
      <c r="D173" s="33">
        <v>18</v>
      </c>
      <c r="E173" s="30">
        <v>0</v>
      </c>
    </row>
    <row r="174" spans="1:5" ht="12.75" customHeight="1" x14ac:dyDescent="0.2">
      <c r="A174" s="23" t="s">
        <v>315</v>
      </c>
      <c r="B174" s="14" t="s">
        <v>316</v>
      </c>
      <c r="C174" s="12">
        <v>0</v>
      </c>
      <c r="D174" s="33">
        <v>18</v>
      </c>
      <c r="E174" s="30">
        <v>0</v>
      </c>
    </row>
    <row r="175" spans="1:5" ht="12.75" customHeight="1" x14ac:dyDescent="0.2">
      <c r="A175" s="23" t="s">
        <v>317</v>
      </c>
      <c r="B175" s="14" t="s">
        <v>318</v>
      </c>
      <c r="C175" s="12">
        <v>0</v>
      </c>
      <c r="D175" s="33">
        <v>18</v>
      </c>
      <c r="E175" s="30">
        <v>0</v>
      </c>
    </row>
    <row r="176" spans="1:5" ht="12.75" customHeight="1" x14ac:dyDescent="0.2">
      <c r="A176" s="22" t="s">
        <v>319</v>
      </c>
      <c r="B176" s="14" t="s">
        <v>320</v>
      </c>
      <c r="C176" s="12">
        <v>0</v>
      </c>
      <c r="D176" s="33">
        <v>18</v>
      </c>
      <c r="E176" s="30">
        <v>0</v>
      </c>
    </row>
    <row r="177" spans="1:8" ht="12.75" customHeight="1" x14ac:dyDescent="0.2">
      <c r="A177" s="8" t="s">
        <v>251</v>
      </c>
      <c r="B177" s="9" t="s">
        <v>252</v>
      </c>
      <c r="C177" s="10">
        <v>-5281123.29</v>
      </c>
      <c r="D177" s="32">
        <v>-5281123.29</v>
      </c>
      <c r="E177" s="30">
        <f t="shared" si="2"/>
        <v>100</v>
      </c>
    </row>
    <row r="178" spans="1:8" ht="12.75" customHeight="1" x14ac:dyDescent="0.2">
      <c r="A178" s="8" t="s">
        <v>253</v>
      </c>
      <c r="B178" s="9" t="s">
        <v>254</v>
      </c>
      <c r="C178" s="10">
        <v>-5281123.29</v>
      </c>
      <c r="D178" s="32">
        <v>-5281123.29</v>
      </c>
      <c r="E178" s="30">
        <f t="shared" si="2"/>
        <v>100</v>
      </c>
    </row>
    <row r="179" spans="1:8" ht="12.75" customHeight="1" x14ac:dyDescent="0.2">
      <c r="A179" s="8" t="s">
        <v>255</v>
      </c>
      <c r="B179" s="9" t="s">
        <v>256</v>
      </c>
      <c r="C179" s="10">
        <v>-5281123.29</v>
      </c>
      <c r="D179" s="32">
        <v>-5281123.29</v>
      </c>
      <c r="E179" s="30">
        <f t="shared" si="2"/>
        <v>100</v>
      </c>
    </row>
    <row r="180" spans="1:8" ht="12.75" customHeight="1" x14ac:dyDescent="0.2">
      <c r="A180" s="5" t="s">
        <v>323</v>
      </c>
      <c r="B180" s="6" t="s">
        <v>0</v>
      </c>
      <c r="C180" s="7">
        <f>C118+C9</f>
        <v>799225199.06999993</v>
      </c>
      <c r="D180" s="36">
        <f>D118+D9</f>
        <v>446685657.33000004</v>
      </c>
      <c r="E180" s="29">
        <f t="shared" si="2"/>
        <v>55.889836537908913</v>
      </c>
      <c r="H180" s="39"/>
    </row>
    <row r="182" spans="1:8" customFormat="1" ht="13.5" customHeight="1" x14ac:dyDescent="0.2">
      <c r="A182" s="40"/>
      <c r="B182" s="40"/>
      <c r="C182" s="37"/>
      <c r="D182" s="37"/>
      <c r="E182" s="37"/>
    </row>
    <row r="183" spans="1:8" customFormat="1" ht="16.5" customHeight="1" x14ac:dyDescent="0.2">
      <c r="A183" s="40"/>
      <c r="B183" s="40"/>
      <c r="C183" s="38"/>
      <c r="D183" s="41"/>
      <c r="E183" s="41"/>
    </row>
  </sheetData>
  <mergeCells count="8">
    <mergeCell ref="A182:B182"/>
    <mergeCell ref="A183:B183"/>
    <mergeCell ref="D183:E183"/>
    <mergeCell ref="D1:E1"/>
    <mergeCell ref="B2:E2"/>
    <mergeCell ref="C3:E3"/>
    <mergeCell ref="A5:E5"/>
    <mergeCell ref="A6:E6"/>
  </mergeCells>
  <pageMargins left="0.78740157480314965" right="0.78740157480314965" top="0.78740157480314965" bottom="0.39370078740157483" header="0" footer="0"/>
  <pageSetup paperSize="9" scale="7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257</v>
      </c>
      <c r="B1" t="s">
        <v>258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Доходы</vt:lpstr>
      <vt:lpstr>_params</vt:lpstr>
      <vt:lpstr>Доходы!APPT</vt:lpstr>
      <vt:lpstr>Доходы!FIO</vt:lpstr>
      <vt:lpstr>Доходы!REND_1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rep:2.55.0.89</dc:description>
  <cp:lastModifiedBy>Валентина Пучкова</cp:lastModifiedBy>
  <cp:lastPrinted>2023-08-04T03:52:28Z</cp:lastPrinted>
  <dcterms:created xsi:type="dcterms:W3CDTF">2023-05-31T08:10:05Z</dcterms:created>
  <dcterms:modified xsi:type="dcterms:W3CDTF">2023-09-21T02:51:57Z</dcterms:modified>
</cp:coreProperties>
</file>