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COMP06\Users\comp06\Desktop\Бюджет\2021\Приложения\"/>
    </mc:Choice>
  </mc:AlternateContent>
  <xr:revisionPtr revIDLastSave="0" documentId="13_ncr:1_{4A97DCB6-113A-454F-9832-7CD34B9271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Доходы!$A$9</definedName>
    <definedName name="FILE_NAME" localSheetId="0">Доходы!#REF!</definedName>
    <definedName name="FIO" localSheetId="0">Доходы!$C$9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Доходы!$A$8:$C$9</definedName>
    <definedName name="SRC_CODE" localSheetId="0">Доходы!#REF!</definedName>
    <definedName name="SRC_KIND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6" i="1" l="1"/>
  <c r="C94" i="1"/>
  <c r="C53" i="1" l="1"/>
  <c r="C105" i="1" l="1"/>
  <c r="C104" i="1" s="1"/>
  <c r="C102" i="1"/>
  <c r="C126" i="1"/>
  <c r="C125" i="1" s="1"/>
  <c r="C124" i="1" s="1"/>
  <c r="C121" i="1"/>
  <c r="C120" i="1" s="1"/>
  <c r="C91" i="1"/>
  <c r="C101" i="1" l="1"/>
  <c r="C93" i="1"/>
  <c r="C90" i="1" s="1"/>
  <c r="C89" i="1" s="1"/>
  <c r="C62" i="1" l="1"/>
  <c r="C61" i="1" s="1"/>
  <c r="C57" i="1" s="1"/>
  <c r="C87" i="1"/>
  <c r="C86" i="1" s="1"/>
  <c r="C84" i="1"/>
  <c r="C82" i="1"/>
  <c r="C80" i="1"/>
  <c r="C78" i="1"/>
  <c r="C72" i="1"/>
  <c r="C71" i="1" s="1"/>
  <c r="C70" i="1" s="1"/>
  <c r="C75" i="1" l="1"/>
  <c r="C74" i="1" s="1"/>
  <c r="C51" i="1"/>
  <c r="C55" i="1"/>
  <c r="C47" i="1"/>
  <c r="C46" i="1" s="1"/>
  <c r="C44" i="1"/>
  <c r="C43" i="1" s="1"/>
  <c r="C41" i="1"/>
  <c r="C39" i="1"/>
  <c r="C30" i="1"/>
  <c r="C29" i="1" s="1"/>
  <c r="C33" i="1"/>
  <c r="C32" i="1" s="1"/>
  <c r="C18" i="1"/>
  <c r="C16" i="1"/>
  <c r="C8" i="1"/>
  <c r="C7" i="1" s="1"/>
  <c r="C23" i="1"/>
  <c r="C22" i="1" s="1"/>
  <c r="C50" i="1" l="1"/>
  <c r="C13" i="1"/>
  <c r="C12" i="1" s="1"/>
  <c r="C49" i="1"/>
  <c r="C28" i="1"/>
  <c r="C36" i="1"/>
  <c r="C35" i="1" s="1"/>
  <c r="C6" i="1" l="1"/>
  <c r="C131" i="1" s="1"/>
</calcChain>
</file>

<file path=xl/sharedStrings.xml><?xml version="1.0" encoding="utf-8"?>
<sst xmlns="http://schemas.openxmlformats.org/spreadsheetml/2006/main" count="260" uniqueCount="254">
  <si>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</si>
  <si>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</si>
  <si>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</si>
  <si>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</si>
  <si>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</si>
  <si>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</si>
  <si>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</si>
  <si>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</si>
  <si>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</si>
  <si>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</si>
  <si>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</si>
  <si>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</si>
  <si>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</si>
  <si>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</si>
  <si>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</si>
  <si>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</si>
  <si>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</si>
  <si>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</si>
  <si>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</si>
  <si>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</si>
  <si>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</si>
  <si>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</si>
  <si>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</si>
  <si>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</si>
  <si>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</si>
  <si>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</si>
  <si>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</si>
  <si>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</si>
  <si>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</si>
  <si>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</si>
  <si>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</si>
  <si>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</si>
  <si>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</si>
  <si>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</si>
  <si>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</si>
  <si>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</si>
  <si>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</si>
  <si>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</si>
  <si>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</si>
  <si>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</si>
  <si>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</si>
  <si>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</si>
  <si>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</si>
  <si>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</si>
  <si>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</si>
  <si>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</si>
  <si>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</si>
  <si>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</si>
  <si>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</si>
  <si>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</si>
  <si>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</si>
  <si>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</si>
  <si>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</si>
  <si>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</si>
  <si>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</si>
  <si>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</si>
  <si>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</si>
  <si>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</si>
  <si>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</si>
  <si>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</si>
  <si>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</si>
  <si>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</si>
  <si>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</si>
  <si>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</si>
  <si>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</si>
  <si>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</si>
  <si>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</si>
  <si>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</si>
  <si>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</si>
  <si>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</si>
  <si>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</si>
  <si>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</si>
  <si>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</si>
  <si>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</si>
  <si>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</si>
  <si>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</si>
  <si>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</si>
  <si>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</si>
  <si>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</si>
  <si>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</si>
  <si>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</si>
  <si>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</si>
  <si>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</si>
  <si>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</si>
  <si>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</si>
  <si>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</si>
  <si>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</si>
  <si>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</si>
  <si>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</si>
  <si>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</si>
  <si>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</si>
  <si>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</si>
  <si>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</si>
  <si>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</si>
  <si>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</si>
  <si>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</si>
  <si>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</si>
  <si>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</si>
  <si>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</si>
  <si>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</si>
  <si>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</si>
  <si>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</si>
  <si>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</si>
  <si>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</si>
  <si>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</si>
  <si>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</si>
  <si>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</si>
  <si>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</si>
  <si>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</si>
  <si>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</si>
  <si>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</si>
  <si>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</si>
  <si>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</si>
  <si>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</si>
  <si>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</si>
  <si>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</si>
  <si>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</si>
  <si>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</si>
  <si>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</si>
  <si>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</si>
  <si>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</si>
  <si>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</si>
  <si>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</si>
  <si>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</si>
  <si>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</si>
  <si>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</si>
  <si>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</si>
  <si>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</si>
  <si>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</si>
  <si>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</si>
  <si>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</si>
  <si>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</si>
  <si>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</si>
  <si>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</si>
  <si>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</si>
  <si>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</si>
  <si>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</si>
  <si>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</si>
  <si>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</si>
  <si>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</si>
  <si>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</si>
  <si>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</si>
  <si>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</si>
  <si>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</si>
  <si>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</si>
  <si>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</si>
  <si>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Доходы/PARAMS</t>
  </si>
  <si>
    <t/>
  </si>
  <si>
    <t>837 11601073010000140</t>
  </si>
  <si>
    <t>837 11601070010000140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</si>
  <si>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</si>
  <si>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</si>
  <si>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</si>
  <si>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</si>
  <si>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</si>
  <si>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</si>
  <si>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</si>
  <si>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</si>
  <si>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</si>
  <si>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</si>
  <si>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</si>
  <si>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</si>
  <si>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</si>
  <si>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</si>
  <si>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</si>
  <si>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</si>
  <si>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</si>
  <si>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</si>
  <si>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</si>
  <si>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</si>
  <si>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</si>
  <si>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</si>
  <si>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</si>
  <si>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</si>
  <si>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</si>
  <si>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</si>
  <si>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</si>
  <si>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</si>
  <si>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</si>
  <si>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</si>
  <si>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</si>
  <si>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</si>
  <si>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</si>
  <si>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</si>
  <si>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</si>
  <si>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</si>
  <si>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</si>
  <si>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</si>
  <si>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</si>
  <si>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</si>
  <si>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</si>
  <si>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</si>
  <si>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</si>
  <si>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</si>
  <si>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</si>
  <si>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</si>
  <si>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</si>
  <si>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</si>
  <si>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</si>
  <si>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</si>
  <si>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</si>
  <si>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</si>
  <si>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</si>
  <si>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</si>
  <si>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</si>
  <si>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</si>
  <si>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</si>
  <si>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</si>
  <si>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</si>
  <si>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</si>
  <si>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</si>
  <si>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</si>
  <si>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</si>
  <si>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</si>
  <si>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</si>
  <si>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</si>
  <si>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</si>
  <si>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</si>
  <si>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</si>
  <si>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</si>
  <si>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</si>
  <si>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</si>
  <si>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</si>
  <si>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</si>
  <si>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</si>
  <si>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</si>
  <si>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</si>
  <si>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</si>
  <si>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</si>
  <si>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</si>
  <si>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</si>
  <si>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</si>
  <si>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</si>
  <si>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 бюджета - всего</t>
  </si>
  <si>
    <t>X</t>
  </si>
  <si>
    <t xml:space="preserve">Наименование </t>
  </si>
  <si>
    <t>Код бюджетной классификации Российской Федерации</t>
  </si>
  <si>
    <t>Приложение 1</t>
  </si>
  <si>
    <t>(рублей)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</si>
  <si>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                                                                               от ___12.2020  № __/__</t>
  </si>
  <si>
    <t>Прогнозируемые доходы бюджета района  на 2021 год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</si>
  <si>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</si>
  <si>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</si>
  <si>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</si>
  <si>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</si>
  <si>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</si>
  <si>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</si>
  <si>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971 11302995050002130</t>
  </si>
  <si>
    <t>971 11302995050003130</t>
  </si>
  <si>
    <t>971 11302995050005130</t>
  </si>
  <si>
    <t>971 11302995050007130</t>
  </si>
  <si>
    <t>971 11302995050009130</t>
  </si>
  <si>
    <t>Прочие доходы от оказания платных услуг (МКУ "КДО" Катангского района)</t>
  </si>
  <si>
    <t>957 11301995050012130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</si>
</sst>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45">
    <xf numFmtId="0" fontId="0" fillId="0" borderId="0" xfId="0"/>
    <xf numFmtId="4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 applyProtection="1">
      <alignment horizontal="left" wrapText="1"/>
    </xf>
    <xf numFmtId="164" fontId="2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5" applyNumberFormat="1" applyFont="1" applyFill="1" applyBorder="1" applyAlignment="1">
      <alignment vertical="center" wrapText="1"/>
    </xf>
    <xf numFmtId="4" fontId="2" fillId="2" borderId="1" xfId="5" applyNumberFormat="1" applyFont="1" applyFill="1" applyBorder="1" applyAlignment="1">
      <alignment vertical="center" wrapText="1"/>
    </xf>
    <xf numFmtId="4" fontId="2" fillId="2" borderId="2" xfId="6" applyNumberFormat="1" applyFont="1" applyFill="1" applyBorder="1" applyAlignment="1">
      <alignment vertical="center" wrapText="1"/>
    </xf>
    <xf numFmtId="4" fontId="2" fillId="2" borderId="1" xfId="2" applyNumberFormat="1" applyFont="1" applyFill="1" applyBorder="1" applyAlignment="1">
      <alignment vertical="center" wrapText="1"/>
    </xf>
    <xf numFmtId="4" fontId="2" fillId="2" borderId="1" xfId="1" applyNumberFormat="1" applyFont="1" applyFill="1" applyBorder="1" applyAlignment="1">
      <alignment vertical="center" wrapText="1"/>
    </xf>
    <xf numFmtId="4" fontId="2" fillId="2" borderId="1" xfId="4" applyNumberFormat="1" applyFont="1" applyFill="1" applyBorder="1" applyAlignment="1">
      <alignment horizontal="right" vertical="center" wrapText="1"/>
    </xf>
    <xf numFmtId="4" fontId="2" fillId="2" borderId="1" xfId="3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left" wrapText="1"/>
    </xf>
    <xf numFmtId="49" fontId="6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2" fillId="0" borderId="3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right" vertical="center"/>
    </xf>
    <xf numFmtId="4" fontId="6" fillId="0" borderId="1" xfId="0" applyNumberFormat="1" applyFont="1" applyBorder="1" applyAlignment="1" applyProtection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1"/>
  <sheetViews>
    <sheetView showGridLines="0" tabSelected="1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24" customWidth="1"/>
    <col min="3" max="3" width="15.28515625" customWidth="1"/>
    <col min="4" max="4" width="13.140625" customWidth="1"/>
  </cols>
  <sheetData>
    <row r="1" spans="1:3" ht="12.75" customHeight="1" x14ac:dyDescent="0.2">
      <c r="A1" s="24"/>
      <c r="B1" s="25"/>
      <c r="C1" s="25" t="s">
        <v>237</v>
      </c>
    </row>
    <row r="2" spans="1:3" ht="78" customHeight="1" x14ac:dyDescent="0.2">
      <c r="A2" s="26"/>
      <c r="B2" s="42" t="s">
        <v>239</v>
      </c>
      <c r="C2" s="42"/>
    </row>
    <row r="3" spans="1:3" ht="12.75" customHeight="1" x14ac:dyDescent="0.25">
      <c r="A3" s="43" t="s">
        <v>240</v>
      </c>
      <c r="B3" s="44"/>
      <c r="C3" s="44"/>
    </row>
    <row r="4" spans="1:3" ht="12.75" customHeight="1" x14ac:dyDescent="0.2">
      <c r="A4" s="27"/>
      <c r="B4" s="27"/>
      <c r="C4" s="28" t="s">
        <v>238</v>
      </c>
    </row>
    <row r="5" spans="1:3" ht="24" customHeight="1" x14ac:dyDescent="0.2">
      <c r="A5" s="20" t="s">
        <v>235</v>
      </c>
      <c r="B5" s="20" t="s">
        <v>236</v>
      </c>
      <c r="C5" s="21">
        <v>2021</v>
      </c>
    </row>
    <row r="6" spans="1:3" ht="13.5" x14ac:dyDescent="0.25">
      <c r="A6" s="29" t="s">
        <v>0</v>
      </c>
      <c r="B6" s="30" t="s">
        <v>1</v>
      </c>
      <c r="C6" s="40">
        <f>C7+C12+C22+C28+C35+C49+C57+C70+C74</f>
        <v>337425500</v>
      </c>
    </row>
    <row r="7" spans="1:3" x14ac:dyDescent="0.2">
      <c r="A7" s="2" t="s">
        <v>2</v>
      </c>
      <c r="B7" s="31" t="s">
        <v>3</v>
      </c>
      <c r="C7" s="39">
        <f>C8</f>
        <v>301775060</v>
      </c>
    </row>
    <row r="8" spans="1:3" x14ac:dyDescent="0.2">
      <c r="A8" s="2" t="s">
        <v>4</v>
      </c>
      <c r="B8" s="31" t="s">
        <v>5</v>
      </c>
      <c r="C8" s="39">
        <f>FIO+C10+C11</f>
        <v>301775060</v>
      </c>
    </row>
    <row r="9" spans="1:3" ht="114.75" x14ac:dyDescent="0.2">
      <c r="A9" s="3" t="s">
        <v>6</v>
      </c>
      <c r="B9" s="31" t="s">
        <v>7</v>
      </c>
      <c r="C9" s="39">
        <v>301743860</v>
      </c>
    </row>
    <row r="10" spans="1:3" ht="76.5" x14ac:dyDescent="0.2">
      <c r="A10" s="2" t="s">
        <v>8</v>
      </c>
      <c r="B10" s="31" t="s">
        <v>9</v>
      </c>
      <c r="C10" s="39">
        <v>20800</v>
      </c>
    </row>
    <row r="11" spans="1:3" ht="127.5" x14ac:dyDescent="0.2">
      <c r="A11" s="3" t="s">
        <v>10</v>
      </c>
      <c r="B11" s="31" t="s">
        <v>11</v>
      </c>
      <c r="C11" s="39">
        <v>10400</v>
      </c>
    </row>
    <row r="12" spans="1:3" ht="38.25" x14ac:dyDescent="0.2">
      <c r="A12" s="2" t="s">
        <v>12</v>
      </c>
      <c r="B12" s="31" t="s">
        <v>13</v>
      </c>
      <c r="C12" s="39">
        <f>C13</f>
        <v>21206600</v>
      </c>
    </row>
    <row r="13" spans="1:3" ht="38.25" x14ac:dyDescent="0.2">
      <c r="A13" s="2" t="s">
        <v>14</v>
      </c>
      <c r="B13" s="31" t="s">
        <v>15</v>
      </c>
      <c r="C13" s="39">
        <f>C14+C16+C18+C20</f>
        <v>21206600</v>
      </c>
    </row>
    <row r="14" spans="1:3" ht="76.5" x14ac:dyDescent="0.2">
      <c r="A14" s="2" t="s">
        <v>16</v>
      </c>
      <c r="B14" s="31" t="s">
        <v>17</v>
      </c>
      <c r="C14" s="39">
        <v>5937848</v>
      </c>
    </row>
    <row r="15" spans="1:3" ht="114.75" x14ac:dyDescent="0.2">
      <c r="A15" s="3" t="s">
        <v>18</v>
      </c>
      <c r="B15" s="31" t="s">
        <v>19</v>
      </c>
      <c r="C15" s="39">
        <v>5937848</v>
      </c>
    </row>
    <row r="16" spans="1:3" ht="89.25" x14ac:dyDescent="0.2">
      <c r="A16" s="3" t="s">
        <v>20</v>
      </c>
      <c r="B16" s="31" t="s">
        <v>21</v>
      </c>
      <c r="C16" s="39">
        <f>C17</f>
        <v>212066</v>
      </c>
    </row>
    <row r="17" spans="1:5" ht="127.5" x14ac:dyDescent="0.2">
      <c r="A17" s="3" t="s">
        <v>22</v>
      </c>
      <c r="B17" s="31" t="s">
        <v>23</v>
      </c>
      <c r="C17" s="39">
        <v>212066</v>
      </c>
    </row>
    <row r="18" spans="1:5" ht="76.5" x14ac:dyDescent="0.2">
      <c r="A18" s="2" t="s">
        <v>24</v>
      </c>
      <c r="B18" s="31" t="s">
        <v>25</v>
      </c>
      <c r="C18" s="39">
        <f>C19</f>
        <v>12723960</v>
      </c>
    </row>
    <row r="19" spans="1:5" ht="114.75" x14ac:dyDescent="0.2">
      <c r="A19" s="3" t="s">
        <v>26</v>
      </c>
      <c r="B19" s="31" t="s">
        <v>27</v>
      </c>
      <c r="C19" s="39">
        <v>12723960</v>
      </c>
    </row>
    <row r="20" spans="1:5" ht="76.5" x14ac:dyDescent="0.2">
      <c r="A20" s="2" t="s">
        <v>28</v>
      </c>
      <c r="B20" s="31" t="s">
        <v>29</v>
      </c>
      <c r="C20" s="39">
        <v>2332726</v>
      </c>
    </row>
    <row r="21" spans="1:5" ht="114.75" x14ac:dyDescent="0.2">
      <c r="A21" s="3" t="s">
        <v>30</v>
      </c>
      <c r="B21" s="31" t="s">
        <v>31</v>
      </c>
      <c r="C21" s="39">
        <v>2466500</v>
      </c>
    </row>
    <row r="22" spans="1:5" x14ac:dyDescent="0.2">
      <c r="A22" s="2" t="s">
        <v>32</v>
      </c>
      <c r="B22" s="31" t="s">
        <v>33</v>
      </c>
      <c r="C22" s="39">
        <f>C23</f>
        <v>895400</v>
      </c>
    </row>
    <row r="23" spans="1:5" ht="25.5" x14ac:dyDescent="0.2">
      <c r="A23" s="2" t="s">
        <v>34</v>
      </c>
      <c r="B23" s="31" t="s">
        <v>35</v>
      </c>
      <c r="C23" s="39">
        <f>C24+C26</f>
        <v>895400</v>
      </c>
      <c r="D23" s="35"/>
    </row>
    <row r="24" spans="1:5" ht="38.25" x14ac:dyDescent="0.2">
      <c r="A24" s="22" t="s">
        <v>36</v>
      </c>
      <c r="B24" s="31" t="s">
        <v>37</v>
      </c>
      <c r="C24" s="39">
        <v>693700</v>
      </c>
      <c r="D24" s="37"/>
      <c r="E24" s="36"/>
    </row>
    <row r="25" spans="1:5" ht="38.25" x14ac:dyDescent="0.2">
      <c r="A25" s="22" t="s">
        <v>36</v>
      </c>
      <c r="B25" s="31" t="s">
        <v>38</v>
      </c>
      <c r="C25" s="39">
        <v>693700</v>
      </c>
      <c r="E25" s="36"/>
    </row>
    <row r="26" spans="1:5" ht="38.25" x14ac:dyDescent="0.2">
      <c r="A26" s="2" t="s">
        <v>39</v>
      </c>
      <c r="B26" s="31" t="s">
        <v>40</v>
      </c>
      <c r="C26" s="39">
        <v>201700</v>
      </c>
      <c r="D26" s="37"/>
      <c r="E26" s="36"/>
    </row>
    <row r="27" spans="1:5" ht="38.25" x14ac:dyDescent="0.2">
      <c r="A27" s="2" t="s">
        <v>39</v>
      </c>
      <c r="B27" s="31" t="s">
        <v>41</v>
      </c>
      <c r="C27" s="39">
        <v>201700</v>
      </c>
    </row>
    <row r="28" spans="1:5" x14ac:dyDescent="0.2">
      <c r="A28" s="2" t="s">
        <v>42</v>
      </c>
      <c r="B28" s="31" t="s">
        <v>43</v>
      </c>
      <c r="C28" s="39">
        <f>C29+C32</f>
        <v>283000</v>
      </c>
    </row>
    <row r="29" spans="1:5" ht="38.25" x14ac:dyDescent="0.2">
      <c r="A29" s="2" t="s">
        <v>44</v>
      </c>
      <c r="B29" s="31" t="s">
        <v>45</v>
      </c>
      <c r="C29" s="39">
        <f>C30</f>
        <v>183000</v>
      </c>
    </row>
    <row r="30" spans="1:5" ht="51" x14ac:dyDescent="0.2">
      <c r="A30" s="2" t="s">
        <v>46</v>
      </c>
      <c r="B30" s="31" t="s">
        <v>47</v>
      </c>
      <c r="C30" s="39">
        <f>C31</f>
        <v>183000</v>
      </c>
    </row>
    <row r="31" spans="1:5" ht="89.25" x14ac:dyDescent="0.2">
      <c r="A31" s="3" t="s">
        <v>48</v>
      </c>
      <c r="B31" s="31" t="s">
        <v>49</v>
      </c>
      <c r="C31" s="39">
        <v>183000</v>
      </c>
    </row>
    <row r="32" spans="1:5" ht="38.25" x14ac:dyDescent="0.2">
      <c r="A32" s="2" t="s">
        <v>50</v>
      </c>
      <c r="B32" s="31" t="s">
        <v>51</v>
      </c>
      <c r="C32" s="39">
        <f>C33</f>
        <v>100000</v>
      </c>
    </row>
    <row r="33" spans="1:3" ht="63.75" x14ac:dyDescent="0.2">
      <c r="A33" s="2" t="s">
        <v>52</v>
      </c>
      <c r="B33" s="31" t="s">
        <v>53</v>
      </c>
      <c r="C33" s="39">
        <f>C34</f>
        <v>100000</v>
      </c>
    </row>
    <row r="34" spans="1:3" ht="76.5" x14ac:dyDescent="0.2">
      <c r="A34" s="2" t="s">
        <v>54</v>
      </c>
      <c r="B34" s="31" t="s">
        <v>55</v>
      </c>
      <c r="C34" s="39">
        <v>100000</v>
      </c>
    </row>
    <row r="35" spans="1:3" ht="38.25" x14ac:dyDescent="0.2">
      <c r="A35" s="2" t="s">
        <v>56</v>
      </c>
      <c r="B35" s="31" t="s">
        <v>57</v>
      </c>
      <c r="C35" s="39">
        <f>C36+C43+C46</f>
        <v>954700</v>
      </c>
    </row>
    <row r="36" spans="1:3" ht="89.25" x14ac:dyDescent="0.2">
      <c r="A36" s="3" t="s">
        <v>58</v>
      </c>
      <c r="B36" s="31" t="s">
        <v>59</v>
      </c>
      <c r="C36" s="39">
        <f>C37+C39+C41</f>
        <v>546000</v>
      </c>
    </row>
    <row r="37" spans="1:3" ht="63.75" x14ac:dyDescent="0.2">
      <c r="A37" s="2" t="s">
        <v>60</v>
      </c>
      <c r="B37" s="31" t="s">
        <v>61</v>
      </c>
      <c r="C37" s="39">
        <v>123000</v>
      </c>
    </row>
    <row r="38" spans="1:3" ht="89.25" x14ac:dyDescent="0.2">
      <c r="A38" s="3" t="s">
        <v>62</v>
      </c>
      <c r="B38" s="31" t="s">
        <v>63</v>
      </c>
      <c r="C38" s="39">
        <v>123000</v>
      </c>
    </row>
    <row r="39" spans="1:3" ht="89.25" x14ac:dyDescent="0.2">
      <c r="A39" s="3" t="s">
        <v>64</v>
      </c>
      <c r="B39" s="31" t="s">
        <v>65</v>
      </c>
      <c r="C39" s="39">
        <f>C40</f>
        <v>223000</v>
      </c>
    </row>
    <row r="40" spans="1:3" ht="76.5" x14ac:dyDescent="0.2">
      <c r="A40" s="2" t="s">
        <v>66</v>
      </c>
      <c r="B40" s="31" t="s">
        <v>67</v>
      </c>
      <c r="C40" s="39">
        <v>223000</v>
      </c>
    </row>
    <row r="41" spans="1:3" ht="38.25" x14ac:dyDescent="0.2">
      <c r="A41" s="2" t="s">
        <v>68</v>
      </c>
      <c r="B41" s="31" t="s">
        <v>69</v>
      </c>
      <c r="C41" s="39">
        <f>C42</f>
        <v>200000</v>
      </c>
    </row>
    <row r="42" spans="1:3" ht="38.25" x14ac:dyDescent="0.2">
      <c r="A42" s="2" t="s">
        <v>70</v>
      </c>
      <c r="B42" s="31" t="s">
        <v>71</v>
      </c>
      <c r="C42" s="39">
        <v>200000</v>
      </c>
    </row>
    <row r="43" spans="1:3" ht="25.5" x14ac:dyDescent="0.2">
      <c r="A43" s="2" t="s">
        <v>72</v>
      </c>
      <c r="B43" s="31" t="s">
        <v>73</v>
      </c>
      <c r="C43" s="39">
        <f t="shared" ref="C43:C44" si="0">C44</f>
        <v>165700</v>
      </c>
    </row>
    <row r="44" spans="1:3" ht="51" x14ac:dyDescent="0.2">
      <c r="A44" s="2" t="s">
        <v>74</v>
      </c>
      <c r="B44" s="31" t="s">
        <v>75</v>
      </c>
      <c r="C44" s="39">
        <f t="shared" si="0"/>
        <v>165700</v>
      </c>
    </row>
    <row r="45" spans="1:3" ht="63.75" x14ac:dyDescent="0.2">
      <c r="A45" s="2" t="s">
        <v>76</v>
      </c>
      <c r="B45" s="31" t="s">
        <v>77</v>
      </c>
      <c r="C45" s="39">
        <v>165700</v>
      </c>
    </row>
    <row r="46" spans="1:3" ht="89.25" x14ac:dyDescent="0.2">
      <c r="A46" s="3" t="s">
        <v>78</v>
      </c>
      <c r="B46" s="31" t="s">
        <v>79</v>
      </c>
      <c r="C46" s="39">
        <f>C47</f>
        <v>243000</v>
      </c>
    </row>
    <row r="47" spans="1:3" ht="76.5" x14ac:dyDescent="0.2">
      <c r="A47" s="3" t="s">
        <v>80</v>
      </c>
      <c r="B47" s="31" t="s">
        <v>81</v>
      </c>
      <c r="C47" s="39">
        <f>C48</f>
        <v>243000</v>
      </c>
    </row>
    <row r="48" spans="1:3" ht="76.5" x14ac:dyDescent="0.2">
      <c r="A48" s="2" t="s">
        <v>82</v>
      </c>
      <c r="B48" s="31" t="s">
        <v>83</v>
      </c>
      <c r="C48" s="39">
        <v>243000</v>
      </c>
    </row>
    <row r="49" spans="1:3" ht="25.5" x14ac:dyDescent="0.2">
      <c r="A49" s="2" t="s">
        <v>84</v>
      </c>
      <c r="B49" s="31" t="s">
        <v>85</v>
      </c>
      <c r="C49" s="39">
        <f>C50</f>
        <v>10268940</v>
      </c>
    </row>
    <row r="50" spans="1:3" ht="25.5" x14ac:dyDescent="0.2">
      <c r="A50" s="2" t="s">
        <v>86</v>
      </c>
      <c r="B50" s="31" t="s">
        <v>87</v>
      </c>
      <c r="C50" s="39">
        <f>C51+C53+C55</f>
        <v>10268940</v>
      </c>
    </row>
    <row r="51" spans="1:3" ht="25.5" x14ac:dyDescent="0.2">
      <c r="A51" s="2" t="s">
        <v>88</v>
      </c>
      <c r="B51" s="31" t="s">
        <v>89</v>
      </c>
      <c r="C51" s="39">
        <f>C52</f>
        <v>249600</v>
      </c>
    </row>
    <row r="52" spans="1:3" ht="63.75" x14ac:dyDescent="0.2">
      <c r="A52" s="2" t="s">
        <v>90</v>
      </c>
      <c r="B52" s="31" t="s">
        <v>91</v>
      </c>
      <c r="C52" s="39">
        <v>249600</v>
      </c>
    </row>
    <row r="53" spans="1:3" ht="25.5" x14ac:dyDescent="0.2">
      <c r="A53" s="2" t="s">
        <v>92</v>
      </c>
      <c r="B53" s="31" t="s">
        <v>93</v>
      </c>
      <c r="C53" s="39">
        <f>C54</f>
        <v>9547200</v>
      </c>
    </row>
    <row r="54" spans="1:3" ht="63.75" x14ac:dyDescent="0.2">
      <c r="A54" s="22" t="s">
        <v>94</v>
      </c>
      <c r="B54" s="31" t="s">
        <v>95</v>
      </c>
      <c r="C54" s="39">
        <v>9547200</v>
      </c>
    </row>
    <row r="55" spans="1:3" ht="51" x14ac:dyDescent="0.2">
      <c r="A55" s="22" t="s">
        <v>96</v>
      </c>
      <c r="B55" s="31" t="s">
        <v>97</v>
      </c>
      <c r="C55" s="39">
        <f>C56</f>
        <v>472140</v>
      </c>
    </row>
    <row r="56" spans="1:3" ht="89.25" x14ac:dyDescent="0.2">
      <c r="A56" s="23" t="s">
        <v>98</v>
      </c>
      <c r="B56" s="31" t="s">
        <v>99</v>
      </c>
      <c r="C56" s="39">
        <v>472140</v>
      </c>
    </row>
    <row r="57" spans="1:3" ht="38.25" x14ac:dyDescent="0.2">
      <c r="A57" s="2" t="s">
        <v>100</v>
      </c>
      <c r="B57" s="31" t="s">
        <v>101</v>
      </c>
      <c r="C57" s="39">
        <f>C58+C61</f>
        <v>1922400</v>
      </c>
    </row>
    <row r="58" spans="1:3" x14ac:dyDescent="0.2">
      <c r="A58" s="2" t="s">
        <v>102</v>
      </c>
      <c r="B58" s="31" t="s">
        <v>103</v>
      </c>
      <c r="C58" s="39">
        <v>140000</v>
      </c>
    </row>
    <row r="59" spans="1:3" x14ac:dyDescent="0.2">
      <c r="A59" s="2" t="s">
        <v>104</v>
      </c>
      <c r="B59" s="31" t="s">
        <v>105</v>
      </c>
      <c r="C59" s="39">
        <v>140000</v>
      </c>
    </row>
    <row r="60" spans="1:3" ht="25.5" x14ac:dyDescent="0.2">
      <c r="A60" s="2" t="s">
        <v>252</v>
      </c>
      <c r="B60" s="31" t="s">
        <v>253</v>
      </c>
      <c r="C60" s="39">
        <v>140000</v>
      </c>
    </row>
    <row r="61" spans="1:3" x14ac:dyDescent="0.2">
      <c r="A61" s="2" t="s">
        <v>106</v>
      </c>
      <c r="B61" s="31" t="s">
        <v>107</v>
      </c>
      <c r="C61" s="39">
        <f>C62</f>
        <v>1782400</v>
      </c>
    </row>
    <row r="62" spans="1:3" x14ac:dyDescent="0.2">
      <c r="A62" s="2" t="s">
        <v>108</v>
      </c>
      <c r="B62" s="31" t="s">
        <v>109</v>
      </c>
      <c r="C62" s="39">
        <f>C63</f>
        <v>1782400</v>
      </c>
    </row>
    <row r="63" spans="1:3" ht="25.5" x14ac:dyDescent="0.2">
      <c r="A63" s="2" t="s">
        <v>110</v>
      </c>
      <c r="B63" s="31" t="s">
        <v>111</v>
      </c>
      <c r="C63" s="39">
        <v>1782400</v>
      </c>
    </row>
    <row r="64" spans="1:3" ht="25.5" x14ac:dyDescent="0.2">
      <c r="A64" s="38" t="s">
        <v>241</v>
      </c>
      <c r="B64" s="31" t="s">
        <v>111</v>
      </c>
      <c r="C64" s="41">
        <v>154000</v>
      </c>
    </row>
    <row r="65" spans="1:3" ht="25.5" x14ac:dyDescent="0.2">
      <c r="A65" s="38" t="s">
        <v>242</v>
      </c>
      <c r="B65" s="31" t="s">
        <v>247</v>
      </c>
      <c r="C65" s="41">
        <v>145000</v>
      </c>
    </row>
    <row r="66" spans="1:3" ht="38.25" x14ac:dyDescent="0.2">
      <c r="A66" s="38" t="s">
        <v>243</v>
      </c>
      <c r="B66" s="31" t="s">
        <v>248</v>
      </c>
      <c r="C66" s="41">
        <v>1215000</v>
      </c>
    </row>
    <row r="67" spans="1:3" ht="38.25" x14ac:dyDescent="0.2">
      <c r="A67" s="38" t="s">
        <v>244</v>
      </c>
      <c r="B67" s="31" t="s">
        <v>249</v>
      </c>
      <c r="C67" s="41">
        <v>62900</v>
      </c>
    </row>
    <row r="68" spans="1:3" ht="38.25" x14ac:dyDescent="0.2">
      <c r="A68" s="38" t="s">
        <v>245</v>
      </c>
      <c r="B68" s="31" t="s">
        <v>250</v>
      </c>
      <c r="C68" s="41">
        <v>81500</v>
      </c>
    </row>
    <row r="69" spans="1:3" ht="38.25" x14ac:dyDescent="0.2">
      <c r="A69" s="38" t="s">
        <v>246</v>
      </c>
      <c r="B69" s="31" t="s">
        <v>251</v>
      </c>
      <c r="C69" s="41">
        <v>124000</v>
      </c>
    </row>
    <row r="70" spans="1:3" ht="25.5" x14ac:dyDescent="0.2">
      <c r="A70" s="2" t="s">
        <v>112</v>
      </c>
      <c r="B70" s="31" t="s">
        <v>113</v>
      </c>
      <c r="C70" s="39">
        <f>C71</f>
        <v>3000</v>
      </c>
    </row>
    <row r="71" spans="1:3" ht="38.25" x14ac:dyDescent="0.2">
      <c r="A71" s="2" t="s">
        <v>114</v>
      </c>
      <c r="B71" s="31" t="s">
        <v>115</v>
      </c>
      <c r="C71" s="39">
        <f>C72</f>
        <v>3000</v>
      </c>
    </row>
    <row r="72" spans="1:3" ht="38.25" x14ac:dyDescent="0.2">
      <c r="A72" s="2" t="s">
        <v>116</v>
      </c>
      <c r="B72" s="31" t="s">
        <v>117</v>
      </c>
      <c r="C72" s="39">
        <f>C73</f>
        <v>3000</v>
      </c>
    </row>
    <row r="73" spans="1:3" ht="63.75" x14ac:dyDescent="0.2">
      <c r="A73" s="2" t="s">
        <v>118</v>
      </c>
      <c r="B73" s="31" t="s">
        <v>119</v>
      </c>
      <c r="C73" s="39">
        <v>3000</v>
      </c>
    </row>
    <row r="74" spans="1:3" x14ac:dyDescent="0.2">
      <c r="A74" s="2" t="s">
        <v>120</v>
      </c>
      <c r="B74" s="31" t="s">
        <v>121</v>
      </c>
      <c r="C74" s="39">
        <f>C75+C86</f>
        <v>116400</v>
      </c>
    </row>
    <row r="75" spans="1:3" ht="38.25" x14ac:dyDescent="0.2">
      <c r="A75" s="2" t="s">
        <v>122</v>
      </c>
      <c r="B75" s="31" t="s">
        <v>123</v>
      </c>
      <c r="C75" s="39">
        <f>C76+C78+C80+C82+C84</f>
        <v>76400</v>
      </c>
    </row>
    <row r="76" spans="1:3" ht="63.75" x14ac:dyDescent="0.2">
      <c r="A76" s="2" t="s">
        <v>231</v>
      </c>
      <c r="B76" s="31" t="s">
        <v>149</v>
      </c>
      <c r="C76" s="39">
        <f>C77</f>
        <v>10000</v>
      </c>
    </row>
    <row r="77" spans="1:3" ht="89.25" x14ac:dyDescent="0.2">
      <c r="A77" s="2" t="s">
        <v>232</v>
      </c>
      <c r="B77" s="31" t="s">
        <v>148</v>
      </c>
      <c r="C77" s="39">
        <v>10000</v>
      </c>
    </row>
    <row r="78" spans="1:3" ht="76.5" x14ac:dyDescent="0.2">
      <c r="A78" s="2" t="s">
        <v>124</v>
      </c>
      <c r="B78" s="31" t="s">
        <v>125</v>
      </c>
      <c r="C78" s="39">
        <f>C79</f>
        <v>38600</v>
      </c>
    </row>
    <row r="79" spans="1:3" ht="102" x14ac:dyDescent="0.2">
      <c r="A79" s="3" t="s">
        <v>126</v>
      </c>
      <c r="B79" s="31" t="s">
        <v>127</v>
      </c>
      <c r="C79" s="39">
        <v>38600</v>
      </c>
    </row>
    <row r="80" spans="1:3" ht="76.5" x14ac:dyDescent="0.2">
      <c r="A80" s="2" t="s">
        <v>128</v>
      </c>
      <c r="B80" s="31" t="s">
        <v>129</v>
      </c>
      <c r="C80" s="39">
        <f>C81</f>
        <v>11200</v>
      </c>
    </row>
    <row r="81" spans="1:3" ht="127.5" x14ac:dyDescent="0.2">
      <c r="A81" s="3" t="s">
        <v>130</v>
      </c>
      <c r="B81" s="31" t="s">
        <v>131</v>
      </c>
      <c r="C81" s="39">
        <v>11200</v>
      </c>
    </row>
    <row r="82" spans="1:3" ht="63.75" x14ac:dyDescent="0.2">
      <c r="A82" s="2" t="s">
        <v>132</v>
      </c>
      <c r="B82" s="31" t="s">
        <v>133</v>
      </c>
      <c r="C82" s="39">
        <f>C83</f>
        <v>10500</v>
      </c>
    </row>
    <row r="83" spans="1:3" ht="89.25" x14ac:dyDescent="0.2">
      <c r="A83" s="3" t="s">
        <v>134</v>
      </c>
      <c r="B83" s="31" t="s">
        <v>135</v>
      </c>
      <c r="C83" s="39">
        <v>10500</v>
      </c>
    </row>
    <row r="84" spans="1:3" ht="76.5" x14ac:dyDescent="0.2">
      <c r="A84" s="2" t="s">
        <v>136</v>
      </c>
      <c r="B84" s="31" t="s">
        <v>137</v>
      </c>
      <c r="C84" s="39">
        <f>C85</f>
        <v>6100</v>
      </c>
    </row>
    <row r="85" spans="1:3" ht="103.5" customHeight="1" x14ac:dyDescent="0.2">
      <c r="A85" s="3" t="s">
        <v>138</v>
      </c>
      <c r="B85" s="31" t="s">
        <v>139</v>
      </c>
      <c r="C85" s="39">
        <v>6100</v>
      </c>
    </row>
    <row r="86" spans="1:3" ht="25.5" x14ac:dyDescent="0.2">
      <c r="A86" s="2" t="s">
        <v>140</v>
      </c>
      <c r="B86" s="31" t="s">
        <v>141</v>
      </c>
      <c r="C86" s="39">
        <f>C87</f>
        <v>40000</v>
      </c>
    </row>
    <row r="87" spans="1:3" ht="76.5" x14ac:dyDescent="0.2">
      <c r="A87" s="2" t="s">
        <v>142</v>
      </c>
      <c r="B87" s="31" t="s">
        <v>143</v>
      </c>
      <c r="C87" s="39">
        <f>C88</f>
        <v>40000</v>
      </c>
    </row>
    <row r="88" spans="1:3" ht="76.5" x14ac:dyDescent="0.2">
      <c r="A88" s="2" t="s">
        <v>144</v>
      </c>
      <c r="B88" s="31" t="s">
        <v>145</v>
      </c>
      <c r="C88" s="39">
        <v>40000</v>
      </c>
    </row>
    <row r="89" spans="1:3" ht="40.5" x14ac:dyDescent="0.2">
      <c r="A89" s="33" t="s">
        <v>150</v>
      </c>
      <c r="B89" s="34" t="s">
        <v>151</v>
      </c>
      <c r="C89" s="19">
        <f>C90+C101+C124</f>
        <v>205850871.66999999</v>
      </c>
    </row>
    <row r="90" spans="1:3" ht="25.5" x14ac:dyDescent="0.2">
      <c r="A90" s="4" t="s">
        <v>152</v>
      </c>
      <c r="B90" s="32" t="s">
        <v>153</v>
      </c>
      <c r="C90" s="1">
        <f>C91+C93</f>
        <v>35959100</v>
      </c>
    </row>
    <row r="91" spans="1:3" ht="25.5" x14ac:dyDescent="0.2">
      <c r="A91" s="4" t="s">
        <v>154</v>
      </c>
      <c r="B91" s="32" t="s">
        <v>155</v>
      </c>
      <c r="C91" s="1">
        <f>C92</f>
        <v>13400</v>
      </c>
    </row>
    <row r="92" spans="1:3" ht="25.5" x14ac:dyDescent="0.2">
      <c r="A92" s="4" t="s">
        <v>156</v>
      </c>
      <c r="B92" s="32" t="s">
        <v>157</v>
      </c>
      <c r="C92" s="1">
        <v>13400</v>
      </c>
    </row>
    <row r="93" spans="1:3" x14ac:dyDescent="0.2">
      <c r="A93" s="4" t="s">
        <v>158</v>
      </c>
      <c r="B93" s="32" t="s">
        <v>159</v>
      </c>
      <c r="C93" s="1">
        <f>C94</f>
        <v>35945700</v>
      </c>
    </row>
    <row r="94" spans="1:3" ht="25.5" x14ac:dyDescent="0.2">
      <c r="A94" s="4" t="s">
        <v>160</v>
      </c>
      <c r="B94" s="32" t="s">
        <v>161</v>
      </c>
      <c r="C94" s="1">
        <f>SUM(C95:C100)</f>
        <v>35945700</v>
      </c>
    </row>
    <row r="95" spans="1:3" ht="51" x14ac:dyDescent="0.2">
      <c r="A95" s="4" t="s">
        <v>162</v>
      </c>
      <c r="B95" s="32" t="s">
        <v>163</v>
      </c>
      <c r="C95" s="13">
        <v>14151600</v>
      </c>
    </row>
    <row r="96" spans="1:3" ht="63.75" x14ac:dyDescent="0.2">
      <c r="A96" s="4" t="s">
        <v>164</v>
      </c>
      <c r="B96" s="32" t="s">
        <v>165</v>
      </c>
      <c r="C96" s="14">
        <v>19900400</v>
      </c>
    </row>
    <row r="97" spans="1:3" ht="127.5" x14ac:dyDescent="0.2">
      <c r="A97" s="5" t="s">
        <v>166</v>
      </c>
      <c r="B97" s="32" t="s">
        <v>167</v>
      </c>
      <c r="C97" s="15">
        <v>328400</v>
      </c>
    </row>
    <row r="98" spans="1:3" ht="63.75" x14ac:dyDescent="0.2">
      <c r="A98" s="5" t="s">
        <v>168</v>
      </c>
      <c r="B98" s="32" t="s">
        <v>169</v>
      </c>
      <c r="C98" s="13">
        <v>386900</v>
      </c>
    </row>
    <row r="99" spans="1:3" ht="60.75" customHeight="1" x14ac:dyDescent="0.2">
      <c r="A99" s="4" t="s">
        <v>230</v>
      </c>
      <c r="B99" s="32" t="s">
        <v>170</v>
      </c>
      <c r="C99" s="13">
        <v>282200</v>
      </c>
    </row>
    <row r="100" spans="1:3" ht="30.75" customHeight="1" x14ac:dyDescent="0.2">
      <c r="A100" s="4" t="s">
        <v>171</v>
      </c>
      <c r="B100" s="32" t="s">
        <v>172</v>
      </c>
      <c r="C100" s="16">
        <v>896200</v>
      </c>
    </row>
    <row r="101" spans="1:3" ht="33.75" customHeight="1" x14ac:dyDescent="0.2">
      <c r="A101" s="4" t="s">
        <v>173</v>
      </c>
      <c r="B101" s="32" t="s">
        <v>174</v>
      </c>
      <c r="C101" s="7">
        <f>C102+C104+C116+C118+C120</f>
        <v>164544700</v>
      </c>
    </row>
    <row r="102" spans="1:3" ht="46.5" customHeight="1" x14ac:dyDescent="0.2">
      <c r="A102" s="4" t="s">
        <v>175</v>
      </c>
      <c r="B102" s="32" t="s">
        <v>176</v>
      </c>
      <c r="C102" s="7">
        <f>C103</f>
        <v>1750900</v>
      </c>
    </row>
    <row r="103" spans="1:3" ht="44.25" customHeight="1" x14ac:dyDescent="0.2">
      <c r="A103" s="4" t="s">
        <v>177</v>
      </c>
      <c r="B103" s="32" t="s">
        <v>178</v>
      </c>
      <c r="C103" s="10">
        <v>1750900</v>
      </c>
    </row>
    <row r="104" spans="1:3" ht="36" customHeight="1" x14ac:dyDescent="0.2">
      <c r="A104" s="4" t="s">
        <v>179</v>
      </c>
      <c r="B104" s="32" t="s">
        <v>180</v>
      </c>
      <c r="C104" s="7">
        <f>C105</f>
        <v>6527100</v>
      </c>
    </row>
    <row r="105" spans="1:3" ht="42" customHeight="1" x14ac:dyDescent="0.2">
      <c r="A105" s="4" t="s">
        <v>181</v>
      </c>
      <c r="B105" s="32" t="s">
        <v>182</v>
      </c>
      <c r="C105" s="7">
        <f>SUM(C106:C115)</f>
        <v>6527100</v>
      </c>
    </row>
    <row r="106" spans="1:3" ht="51.75" customHeight="1" x14ac:dyDescent="0.2">
      <c r="A106" s="5" t="s">
        <v>183</v>
      </c>
      <c r="B106" s="32" t="s">
        <v>184</v>
      </c>
      <c r="C106" s="11">
        <v>967500</v>
      </c>
    </row>
    <row r="107" spans="1:3" ht="33.75" customHeight="1" x14ac:dyDescent="0.2">
      <c r="A107" s="4" t="s">
        <v>185</v>
      </c>
      <c r="B107" s="32" t="s">
        <v>186</v>
      </c>
      <c r="C107" s="11">
        <v>1283100</v>
      </c>
    </row>
    <row r="108" spans="1:3" ht="42" customHeight="1" x14ac:dyDescent="0.2">
      <c r="A108" s="4" t="s">
        <v>187</v>
      </c>
      <c r="B108" s="32" t="s">
        <v>188</v>
      </c>
      <c r="C108" s="9">
        <v>177300</v>
      </c>
    </row>
    <row r="109" spans="1:3" ht="57" customHeight="1" x14ac:dyDescent="0.2">
      <c r="A109" s="5" t="s">
        <v>189</v>
      </c>
      <c r="B109" s="32" t="s">
        <v>190</v>
      </c>
      <c r="C109" s="11">
        <v>1281800</v>
      </c>
    </row>
    <row r="110" spans="1:3" ht="12.75" customHeight="1" x14ac:dyDescent="0.2">
      <c r="A110" s="4" t="s">
        <v>191</v>
      </c>
      <c r="B110" s="32" t="s">
        <v>192</v>
      </c>
      <c r="C110" s="13">
        <v>1206900</v>
      </c>
    </row>
    <row r="111" spans="1:3" ht="51.75" customHeight="1" x14ac:dyDescent="0.2">
      <c r="A111" s="4" t="s">
        <v>229</v>
      </c>
      <c r="B111" s="32" t="s">
        <v>193</v>
      </c>
      <c r="C111" s="11">
        <v>1279000</v>
      </c>
    </row>
    <row r="112" spans="1:3" ht="12.75" customHeight="1" x14ac:dyDescent="0.2">
      <c r="A112" s="5" t="s">
        <v>194</v>
      </c>
      <c r="B112" s="32" t="s">
        <v>195</v>
      </c>
      <c r="C112" s="9">
        <v>253800</v>
      </c>
    </row>
    <row r="113" spans="1:3" ht="12.75" customHeight="1" x14ac:dyDescent="0.2">
      <c r="A113" s="5" t="s">
        <v>196</v>
      </c>
      <c r="B113" s="32" t="s">
        <v>197</v>
      </c>
      <c r="C113" s="9">
        <v>700</v>
      </c>
    </row>
    <row r="114" spans="1:3" ht="12.75" customHeight="1" x14ac:dyDescent="0.2">
      <c r="A114" s="4" t="s">
        <v>198</v>
      </c>
      <c r="B114" s="32" t="s">
        <v>199</v>
      </c>
      <c r="C114" s="9">
        <v>14600</v>
      </c>
    </row>
    <row r="115" spans="1:3" ht="12.75" customHeight="1" x14ac:dyDescent="0.2">
      <c r="A115" s="4" t="s">
        <v>200</v>
      </c>
      <c r="B115" s="32" t="s">
        <v>201</v>
      </c>
      <c r="C115" s="12">
        <v>62400</v>
      </c>
    </row>
    <row r="116" spans="1:3" ht="55.5" customHeight="1" x14ac:dyDescent="0.2">
      <c r="A116" s="4" t="s">
        <v>202</v>
      </c>
      <c r="B116" s="32" t="s">
        <v>203</v>
      </c>
      <c r="C116" s="13">
        <v>15600</v>
      </c>
    </row>
    <row r="117" spans="1:3" ht="52.5" customHeight="1" x14ac:dyDescent="0.2">
      <c r="A117" s="4" t="s">
        <v>204</v>
      </c>
      <c r="B117" s="32" t="s">
        <v>205</v>
      </c>
      <c r="C117" s="13">
        <v>15600</v>
      </c>
    </row>
    <row r="118" spans="1:3" ht="12.75" customHeight="1" x14ac:dyDescent="0.2">
      <c r="A118" s="4" t="s">
        <v>206</v>
      </c>
      <c r="B118" s="32" t="s">
        <v>207</v>
      </c>
      <c r="C118" s="7">
        <v>98300</v>
      </c>
    </row>
    <row r="119" spans="1:3" ht="39" customHeight="1" x14ac:dyDescent="0.2">
      <c r="A119" s="4" t="s">
        <v>208</v>
      </c>
      <c r="B119" s="32" t="s">
        <v>209</v>
      </c>
      <c r="C119" s="7">
        <v>98300</v>
      </c>
    </row>
    <row r="120" spans="1:3" ht="12" customHeight="1" x14ac:dyDescent="0.2">
      <c r="A120" s="4" t="s">
        <v>210</v>
      </c>
      <c r="B120" s="32" t="s">
        <v>211</v>
      </c>
      <c r="C120" s="7">
        <f>C121</f>
        <v>156152800</v>
      </c>
    </row>
    <row r="121" spans="1:3" ht="27" customHeight="1" x14ac:dyDescent="0.2">
      <c r="A121" s="4" t="s">
        <v>212</v>
      </c>
      <c r="B121" s="32" t="s">
        <v>213</v>
      </c>
      <c r="C121" s="7">
        <f>C122+C123</f>
        <v>156152800</v>
      </c>
    </row>
    <row r="122" spans="1:3" ht="94.5" customHeight="1" x14ac:dyDescent="0.2">
      <c r="A122" s="5" t="s">
        <v>214</v>
      </c>
      <c r="B122" s="32" t="s">
        <v>215</v>
      </c>
      <c r="C122" s="11">
        <v>107404100</v>
      </c>
    </row>
    <row r="123" spans="1:3" ht="54" customHeight="1" x14ac:dyDescent="0.2">
      <c r="A123" s="4" t="s">
        <v>216</v>
      </c>
      <c r="B123" s="32" t="s">
        <v>217</v>
      </c>
      <c r="C123" s="11">
        <v>48748700</v>
      </c>
    </row>
    <row r="124" spans="1:3" ht="19.5" customHeight="1" x14ac:dyDescent="0.2">
      <c r="A124" s="4" t="s">
        <v>218</v>
      </c>
      <c r="B124" s="32" t="s">
        <v>219</v>
      </c>
      <c r="C124" s="1">
        <f>C125</f>
        <v>5347071.67</v>
      </c>
    </row>
    <row r="125" spans="1:3" ht="67.5" customHeight="1" x14ac:dyDescent="0.2">
      <c r="A125" s="8" t="s">
        <v>220</v>
      </c>
      <c r="B125" s="32" t="s">
        <v>221</v>
      </c>
      <c r="C125" s="1">
        <f>C126</f>
        <v>5347071.67</v>
      </c>
    </row>
    <row r="126" spans="1:3" ht="65.25" customHeight="1" x14ac:dyDescent="0.2">
      <c r="A126" s="8" t="s">
        <v>220</v>
      </c>
      <c r="B126" s="32" t="s">
        <v>222</v>
      </c>
      <c r="C126" s="1">
        <f>SUM(C127:C130)</f>
        <v>5347071.67</v>
      </c>
    </row>
    <row r="127" spans="1:3" ht="37.5" customHeight="1" x14ac:dyDescent="0.2">
      <c r="A127" s="4" t="s">
        <v>223</v>
      </c>
      <c r="B127" s="32" t="s">
        <v>224</v>
      </c>
      <c r="C127" s="6">
        <v>364756</v>
      </c>
    </row>
    <row r="128" spans="1:3" ht="78" customHeight="1" x14ac:dyDescent="0.2">
      <c r="A128" s="4" t="s">
        <v>225</v>
      </c>
      <c r="B128" s="32" t="s">
        <v>226</v>
      </c>
      <c r="C128" s="6">
        <v>4144691.91</v>
      </c>
    </row>
    <row r="129" spans="1:3" ht="65.25" customHeight="1" x14ac:dyDescent="0.2">
      <c r="A129" s="4" t="s">
        <v>220</v>
      </c>
      <c r="B129" s="32" t="s">
        <v>227</v>
      </c>
      <c r="C129" s="1">
        <v>647395.68000000005</v>
      </c>
    </row>
    <row r="130" spans="1:3" ht="63" customHeight="1" x14ac:dyDescent="0.2">
      <c r="A130" s="4" t="s">
        <v>220</v>
      </c>
      <c r="B130" s="32" t="s">
        <v>228</v>
      </c>
      <c r="C130" s="1">
        <v>190228.08</v>
      </c>
    </row>
    <row r="131" spans="1:3" ht="12.75" customHeight="1" x14ac:dyDescent="0.25">
      <c r="A131" s="17" t="s">
        <v>233</v>
      </c>
      <c r="B131" s="18" t="s">
        <v>234</v>
      </c>
      <c r="C131" s="19">
        <f>C6+C89</f>
        <v>543276371.66999996</v>
      </c>
    </row>
  </sheetData>
  <mergeCells count="2">
    <mergeCell ref="B2:C2"/>
    <mergeCell ref="A3:C3"/>
  </mergeCells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146</v>
      </c>
      <c r="B1" t="s">
        <v>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</cp:lastModifiedBy>
  <dcterms:created xsi:type="dcterms:W3CDTF">2020-09-14T04:54:10Z</dcterms:created>
  <dcterms:modified xsi:type="dcterms:W3CDTF">2020-11-06T07:10:39Z</dcterms:modified>
</cp:coreProperties>
</file>