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930" yWindow="255" windowWidth="15450" windowHeight="10320" activeTab="0"/>
  </bookViews>
  <sheets>
    <sheet name="Бюджет" sheetId="1" r:id="rId1"/>
  </sheets>
  <definedNames>
    <definedName name="APPT" localSheetId="0">'Бюджет'!$A$14</definedName>
    <definedName name="FIO" localSheetId="0">'Бюджет'!$E$14</definedName>
    <definedName name="SIGN" localSheetId="0">'Бюджет'!$A$14:$H$15</definedName>
    <definedName name="_xlnm.Print_Area" localSheetId="0">'Бюджет'!$A$1:$I$226</definedName>
  </definedNames>
  <calcPr fullCalcOnLoad="1" refMode="R1C1"/>
</workbook>
</file>

<file path=xl/sharedStrings.xml><?xml version="1.0" encoding="utf-8"?>
<sst xmlns="http://schemas.openxmlformats.org/spreadsheetml/2006/main" count="1221" uniqueCount="192">
  <si>
    <t/>
  </si>
  <si>
    <t>руб.</t>
  </si>
  <si>
    <t>КЦСР</t>
  </si>
  <si>
    <t>КВР</t>
  </si>
  <si>
    <t>01</t>
  </si>
  <si>
    <t>02</t>
  </si>
  <si>
    <t>1100000</t>
  </si>
  <si>
    <t>Глава муниципального образования</t>
  </si>
  <si>
    <t>121</t>
  </si>
  <si>
    <t>Функционирование высшего должностного лица субъекта Российской Федерации и муниципального образования</t>
  </si>
  <si>
    <t>Фонд оплаты труда и страховые взносы</t>
  </si>
  <si>
    <t>122</t>
  </si>
  <si>
    <t>Иные выплаты персоналу, за исключением фонда оплаты труда</t>
  </si>
  <si>
    <t>03</t>
  </si>
  <si>
    <t>1200000</t>
  </si>
  <si>
    <t>Председатель представительного органа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</si>
  <si>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</si>
  <si>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244</t>
  </si>
  <si>
    <t>Прочая закупка товаров, работ и услуг для государственных нужд</t>
  </si>
  <si>
    <t>04</t>
  </si>
  <si>
    <t>1300000</t>
  </si>
  <si>
    <t>Центральный аппарат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</si>
  <si>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</si>
  <si>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852</t>
  </si>
  <si>
    <t>Уплата прочих налогов, сборов и иных платежей</t>
  </si>
  <si>
    <t>880</t>
  </si>
  <si>
    <t>Специальные расходы</t>
  </si>
  <si>
    <t>7610000</t>
  </si>
  <si>
    <t>Муниципальная программа "Энергосбережение и повышение энергетической эффективности в мун учр. МО "Катангский район" на 2014-2016гг"</t>
  </si>
  <si>
    <t>06</t>
  </si>
  <si>
    <t>851</t>
  </si>
  <si>
    <t>Уплата налога на имущество организаций и земельного налога</t>
  </si>
  <si>
    <t>1400000</t>
  </si>
  <si>
    <t>Руководитель контрольно-счетной палаты муниципального образования и его заместители</t>
  </si>
  <si>
    <t>07</t>
  </si>
  <si>
    <t>1500000</t>
  </si>
  <si>
    <t>Проведение выборов в представительные органы муниципального образования</t>
  </si>
  <si>
    <t>11</t>
  </si>
  <si>
    <t>1600000</t>
  </si>
  <si>
    <t>Резервные фонды местных администраций</t>
  </si>
  <si>
    <t>870</t>
  </si>
  <si>
    <t>Резервные фонды</t>
  </si>
  <si>
    <t>Резервные средства</t>
  </si>
  <si>
    <t>13</t>
  </si>
  <si>
    <t>5510300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</si>
  <si>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</si>
  <si>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5710103</t>
  </si>
  <si>
    <t>Осуществление отдельных областных государственных полномочий в сфере труда</t>
  </si>
  <si>
    <t>8200000</t>
  </si>
  <si>
    <t>Осуществление мероприятий в части владения, пользования и распоряжения имуществом, находящимся в муниципальной собственности</t>
  </si>
  <si>
    <t>9050500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</si>
  <si>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</si>
  <si>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6010104</t>
  </si>
  <si>
    <t>Осуществление отдельных государственных полномочий в области производства и оборота этилового спирта, алкогольной и спиртосодержащей продукции</t>
  </si>
  <si>
    <t>Общеэкономические вопросы</t>
  </si>
  <si>
    <t>09</t>
  </si>
  <si>
    <t>4100000</t>
  </si>
  <si>
    <t>Дорожные фонды администрации</t>
  </si>
  <si>
    <t>Дорожное хозяйство (дорожные фонды)</t>
  </si>
  <si>
    <t>12</t>
  </si>
  <si>
    <t>4200000</t>
  </si>
  <si>
    <t>Обеспечения населения лекарственными средствами, в части приобретения и возмещения транспортных расходов на доставку минимального ассортимента лекарственных средств</t>
  </si>
  <si>
    <t>810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</si>
  <si>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</si>
  <si>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</si>
  <si>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4300000</t>
  </si>
  <si>
    <t>Субсидия бюджетным и автономным учреждениям</t>
  </si>
  <si>
    <t>611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</si>
  <si>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</si>
  <si>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4400000</t>
  </si>
  <si>
    <t>Расходы по созданию условий для обеспечения поселений, входящих в состав муниципального района услугами торговли за счет средств местного бюджета</t>
  </si>
  <si>
    <t>4600000</t>
  </si>
  <si>
    <t>Обеспечение деятельности подведомственных учреждений</t>
  </si>
  <si>
    <t>111</t>
  </si>
  <si>
    <t>Фонд оплаты труда казенных учреждений и взносы по обязательному социальному страхованию</t>
  </si>
  <si>
    <t>112</t>
  </si>
  <si>
    <t>Иные выплаты персоналу казенных учреждений, за исключением фонда оплаты труда</t>
  </si>
  <si>
    <t>4700000</t>
  </si>
  <si>
    <t>Возмещение затрат по приобретению муки для нужд хлебопечения</t>
  </si>
  <si>
    <t>6010103</t>
  </si>
  <si>
    <t>Частичное возмещение транспортных расходов юридических лиц и индивидуальных предпринимателей, осуществляющих розничную торговлю и доставку продовольственных товаров</t>
  </si>
  <si>
    <t>05</t>
  </si>
  <si>
    <t>2503000</t>
  </si>
  <si>
    <t>Софинансирование расходов на областные и федеральные субсидии</t>
  </si>
  <si>
    <t>414</t>
  </si>
  <si>
    <t>Жилищное хозяйство</t>
  </si>
  <si>
    <t>Бюджетные инвестиции в объекты капитального строительства государственной (муниципальной) собственности</t>
  </si>
  <si>
    <t>6459602</t>
  </si>
  <si>
    <t>Обеспечение мероприятий по переселению граждан из аварийного жилищного фонда</t>
  </si>
  <si>
    <t>2100000</t>
  </si>
  <si>
    <t>Мероприятия в области коммунального хозяйства</t>
  </si>
  <si>
    <t>Коммунальное хозяйство</t>
  </si>
  <si>
    <t>6140102</t>
  </si>
  <si>
    <t>Оказание содействия муниципальным образованиям Иркутской области в реализации первоочередных мероприятий по модернизации объектов теплоэнергетики и капитального ремонта объектов коммунальной инфраструктуры, находящихся в муниципальной собственности</t>
  </si>
  <si>
    <t>7690000</t>
  </si>
  <si>
    <t>Муниципальная программа "Устойчивое развитие сельских территорий на 2014-2017 годы и на период до 2020 года"</t>
  </si>
  <si>
    <t>Благоустройство</t>
  </si>
  <si>
    <t>5110802</t>
  </si>
  <si>
    <t>Обеспечение государственных гарантий прав граждан на получение общедоступного и бесплатного дошкольного образования в муниципальных дошкольных организациях</t>
  </si>
  <si>
    <t>Дошкольное образование</t>
  </si>
  <si>
    <t>6110104</t>
  </si>
  <si>
    <t>Осуществление мероприятий в области приобретения и доставки топлива и горюче-смазочных материалов, необходимых для обеспечения деятельности муниципальных учреждений и органов местного самоуправления муниципальных образований Иркутской области</t>
  </si>
  <si>
    <t>6170302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</si>
  <si>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</si>
  <si>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7100000</t>
  </si>
  <si>
    <t>Обеспечение деятельности подведомственных учреждений дошкольного образования</t>
  </si>
  <si>
    <t>7620000</t>
  </si>
  <si>
    <t>Муниципальная программа "Здоровье и образование" на 2014-2016гг.</t>
  </si>
  <si>
    <t>7630000</t>
  </si>
  <si>
    <t>Муниципальная программа "Организация питания обучающихся и воспитанников Катангского района на 2014-2016гг."</t>
  </si>
  <si>
    <t>7650000</t>
  </si>
  <si>
    <t>Муниципальная программа "Безопасность образовательного процесса на 2014-2016гг."</t>
  </si>
  <si>
    <t>Общее образование</t>
  </si>
  <si>
    <t>5110902</t>
  </si>
  <si>
    <t>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</t>
  </si>
  <si>
    <t>7200000</t>
  </si>
  <si>
    <t>Обеспечение деятельности подведомственных учреждений общего образования</t>
  </si>
  <si>
    <t>7300000</t>
  </si>
  <si>
    <t>Обеспечение деятельности подведомственных учреждений образования</t>
  </si>
  <si>
    <t>7640000</t>
  </si>
  <si>
    <t>Муниципальная программа "Развитие и модернизация системы образования на территории МО "Катангский район" на 2014-2015гг."</t>
  </si>
  <si>
    <t>5340200</t>
  </si>
  <si>
    <t>Основное мероприятие «Организация отдыха и оздоровления детей в рамках полномочий министерства социального развития, опеки и попечительства Иркутской области» на 2014 - 2018 годы</t>
  </si>
  <si>
    <t>Молодежная политика и оздоровление детей</t>
  </si>
  <si>
    <t>7670000</t>
  </si>
  <si>
    <t>Муниципальная программа "Круглогодичный отдых, оздоровление и занятость детей и подростков на территории МО "Катангский район" на 2014-2016гг."</t>
  </si>
  <si>
    <t>Другие вопросы в области образования</t>
  </si>
  <si>
    <t>7400000</t>
  </si>
  <si>
    <t>Обеспечение деятельности подведомственных учреждений централизованные бухгалтерии образования</t>
  </si>
  <si>
    <t>7660000</t>
  </si>
  <si>
    <t>Муниципальная программа "Учебная книга на 2014 г."</t>
  </si>
  <si>
    <t>08</t>
  </si>
  <si>
    <t>Культура</t>
  </si>
  <si>
    <t>5510200</t>
  </si>
  <si>
    <t>Развитие публичных центров прававой, деловой и социально-значимой информации центральных районных библиотек Иркутской области</t>
  </si>
  <si>
    <t>8100000</t>
  </si>
  <si>
    <t>Обеспечение деятельности подведомственных учреждений, культуры</t>
  </si>
  <si>
    <t>10</t>
  </si>
  <si>
    <t>6800000</t>
  </si>
  <si>
    <t>Доплаты к пенсиям государственных служащих субъектов Российской Федерации и муниципальных служащих</t>
  </si>
  <si>
    <t>313</t>
  </si>
  <si>
    <t>Пенсионное обеспечение</t>
  </si>
  <si>
    <t>Пособия, компенсации, меры социальной поддержки по публичным нормативным обязательствам</t>
  </si>
  <si>
    <t>5330110</t>
  </si>
  <si>
    <t>Содержание и обеспечение деятельности муниципальных служащих, осуществляющих областные государственные полномочия по предоставлению гражданам субсидий на оплату жилых помещений и коммунальных услуг</t>
  </si>
  <si>
    <t>Социальное обеспечение населения</t>
  </si>
  <si>
    <t>5330111</t>
  </si>
  <si>
    <t>Предоставление гражданам субсидий на оплату жилых помещений и коммунальных услуг</t>
  </si>
  <si>
    <t>5350502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</si>
  <si>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</si>
  <si>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5351602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</si>
  <si>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</si>
  <si>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Другие вопросы в области социальной политики</t>
  </si>
  <si>
    <t>7680000</t>
  </si>
  <si>
    <t>Муниципальная программа "Развитие физической культуры и спорта в МО Катангский район" на 2014-2016 гг."</t>
  </si>
  <si>
    <t>Физическая культура</t>
  </si>
  <si>
    <t>4500000</t>
  </si>
  <si>
    <t>Возмещение затрат или недополученных доходов в связи с освещением в средствах массовой информации деятельности муниципального образования "Катангский район" и опубликованием нормативных правовых актов</t>
  </si>
  <si>
    <t>Периодическая печать и издательства</t>
  </si>
  <si>
    <t>14</t>
  </si>
  <si>
    <t>6902000</t>
  </si>
  <si>
    <t>Дотация поселениям из районного Фонда финансовой поддержки</t>
  </si>
  <si>
    <t>511</t>
  </si>
  <si>
    <t>Дотации на выравнивание бюджетной обеспеченности субъектов Российской Федерации и муниципальных образований</t>
  </si>
  <si>
    <t>Дотации на выравнивание бюджетной обеспеченности</t>
  </si>
  <si>
    <t>Реализация мероприятий «Создание условий для обеспечения энергосбережения и повышения энергетической эффективности в бюджетной сфере Иркутской области»</t>
  </si>
  <si>
    <t>Общегосударственные вопросы</t>
  </si>
  <si>
    <t xml:space="preserve"> Обеспечение деятельности финансовых, налоговых и таможенных органов и органов финансового (финансово-бюджетного) надзора</t>
  </si>
  <si>
    <t xml:space="preserve"> Обеспечение проведения выборов и референдумов</t>
  </si>
  <si>
    <t xml:space="preserve"> Другие общегосударственные вопросы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</si>
  <si>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</si>
  <si>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</si>
  <si>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</si>
  <si>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</si>
  <si>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Социальная политика</t>
  </si>
  <si>
    <t>Физическая культура и спорт</t>
  </si>
  <si>
    <t>Средства массовой информации</t>
  </si>
  <si>
    <t>Межбюджетные трансферты общего характера бюджетам субъектов РФ и муниципальных образований</t>
  </si>
  <si>
    <t>Приложение № 2</t>
  </si>
  <si>
    <t>КФСР</t>
  </si>
  <si>
    <t xml:space="preserve">Наименование </t>
  </si>
  <si>
    <t>ГРБС</t>
  </si>
  <si>
    <t xml:space="preserve"> План на год</t>
  </si>
  <si>
    <t>910</t>
  </si>
  <si>
    <t>ИТОГО</t>
  </si>
  <si>
    <t xml:space="preserve">% исп. к году </t>
  </si>
  <si>
    <t>Расходы бюджета МО "Катангский район" по  ведомственной структуре расходов за 9месяцев 2014 г.</t>
  </si>
  <si>
    <t>5970203</t>
  </si>
  <si>
    <t xml:space="preserve">Поддержка начинающих – гранты начинающим по созданию собственного бизнеса </t>
  </si>
  <si>
    <t>Исполнено  за 9 месяцев 2014 г.</t>
  </si>
  <si>
    <t>к Решению  думы МО "Катангский район" "Об исполнении бюджета МО "Катангский район" за 9 месяцев 2014г"</t>
  </si>
  <si>
    <t>от 05.12.2014 № _5/2____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</si>
</sst>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_-* #,##0_р_._-;\-* #,##0_р_._-;_-* &quot;-&quot;??_р_._-;_-@_-"/>
    <numFmt numFmtId="166" formatCode="#,##0.00_ ;\-#,##0.00\ "/>
    <numFmt numFmtId="167" formatCode="0.000000"/>
    <numFmt numFmtId="168" formatCode="0.0000000"/>
    <numFmt numFmtId="169" formatCode="0.00000"/>
    <numFmt numFmtId="170" formatCode="0.0000"/>
    <numFmt numFmtId="171" formatCode="0.000"/>
    <numFmt numFmtId="172" formatCode="0.0"/>
  </numFmts>
  <fonts count="39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4" fillId="25" borderId="1" applyNumberFormat="0" applyAlignment="0" applyProtection="0"/>
    <xf numFmtId="0" fontId="25" fillId="26" borderId="2" applyNumberFormat="0" applyAlignment="0" applyProtection="0"/>
    <xf numFmtId="0" fontId="26" fillId="26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7" borderId="7" applyNumberFormat="0" applyAlignment="0" applyProtection="0"/>
    <xf numFmtId="0" fontId="32" fillId="0" borderId="0" applyNumberFormat="0" applyFill="0" applyBorder="0" applyAlignment="0" applyProtection="0"/>
    <xf numFmtId="0" fontId="33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31" borderId="0" applyNumberFormat="0" applyBorder="0" applyAlignment="0" applyProtection="0"/>
  </cellStyleXfs>
  <cellXfs count="59">
    <xf numFmtId="0" fontId="0" fillId="0" borderId="0" xfId="0" applyAlignment="1">
      <alignment/>
    </xf>
    <xf numFmtId="49" fontId="3" fillId="32" borderId="10" xfId="0" applyNumberFormat="1" applyFont="1" applyFill="1" applyBorder="1" applyAlignment="1">
      <alignment horizontal="center" vertical="center" wrapText="1"/>
    </xf>
    <xf numFmtId="49" fontId="3" fillId="33" borderId="10" xfId="0" applyNumberFormat="1" applyFont="1" applyFill="1" applyBorder="1" applyAlignment="1">
      <alignment horizontal="left" vertical="center" wrapText="1"/>
    </xf>
    <xf numFmtId="49" fontId="3" fillId="32" borderId="10" xfId="0" applyNumberFormat="1" applyFont="1" applyFill="1" applyBorder="1" applyAlignment="1">
      <alignment horizontal="left" vertical="center" wrapText="1"/>
    </xf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right" vertical="center"/>
    </xf>
    <xf numFmtId="165" fontId="3" fillId="0" borderId="10" xfId="60" applyNumberFormat="1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3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top" wrapText="1"/>
    </xf>
    <xf numFmtId="166" fontId="4" fillId="0" borderId="0" xfId="0" applyNumberFormat="1" applyFont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/>
    </xf>
    <xf numFmtId="166" fontId="4" fillId="0" borderId="0" xfId="0" applyNumberFormat="1" applyFont="1" applyAlignment="1">
      <alignment/>
    </xf>
    <xf numFmtId="49" fontId="3" fillId="0" borderId="10" xfId="0" applyNumberFormat="1" applyFont="1" applyFill="1" applyBorder="1" applyAlignment="1">
      <alignment horizontal="center" vertical="top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6" fontId="3" fillId="0" borderId="10" xfId="60" applyNumberFormat="1" applyFont="1" applyFill="1" applyBorder="1" applyAlignment="1">
      <alignment horizontal="center" vertical="top" wrapText="1"/>
    </xf>
    <xf numFmtId="49" fontId="3" fillId="33" borderId="10" xfId="0" applyNumberFormat="1" applyFont="1" applyFill="1" applyBorder="1" applyAlignment="1">
      <alignment horizontal="center" vertical="center" wrapText="1"/>
    </xf>
    <xf numFmtId="49" fontId="3" fillId="4" borderId="10" xfId="0" applyNumberFormat="1" applyFont="1" applyFill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4" fillId="32" borderId="0" xfId="0" applyFont="1" applyFill="1" applyAlignment="1">
      <alignment/>
    </xf>
    <xf numFmtId="0" fontId="4" fillId="33" borderId="0" xfId="0" applyFont="1" applyFill="1" applyAlignment="1">
      <alignment/>
    </xf>
    <xf numFmtId="0" fontId="3" fillId="4" borderId="0" xfId="0" applyFont="1" applyFill="1" applyAlignment="1">
      <alignment/>
    </xf>
    <xf numFmtId="0" fontId="4" fillId="4" borderId="0" xfId="0" applyFont="1" applyFill="1" applyAlignment="1">
      <alignment/>
    </xf>
    <xf numFmtId="0" fontId="4" fillId="0" borderId="0" xfId="0" applyFont="1" applyFill="1" applyAlignment="1">
      <alignment/>
    </xf>
    <xf numFmtId="0" fontId="3" fillId="33" borderId="0" xfId="0" applyFont="1" applyFill="1" applyAlignment="1">
      <alignment/>
    </xf>
    <xf numFmtId="4" fontId="3" fillId="32" borderId="10" xfId="0" applyNumberFormat="1" applyFont="1" applyFill="1" applyBorder="1" applyAlignment="1">
      <alignment horizontal="right" vertical="center" wrapText="1"/>
    </xf>
    <xf numFmtId="49" fontId="4" fillId="33" borderId="10" xfId="0" applyNumberFormat="1" applyFont="1" applyFill="1" applyBorder="1" applyAlignment="1">
      <alignment horizontal="left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4" borderId="10" xfId="0" applyNumberFormat="1" applyFont="1" applyFill="1" applyBorder="1" applyAlignment="1">
      <alignment horizontal="left" vertical="center" wrapText="1"/>
    </xf>
    <xf numFmtId="4" fontId="3" fillId="4" borderId="10" xfId="0" applyNumberFormat="1" applyFont="1" applyFill="1" applyBorder="1" applyAlignment="1">
      <alignment horizontal="righ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4" fontId="4" fillId="0" borderId="10" xfId="0" applyNumberFormat="1" applyFont="1" applyBorder="1" applyAlignment="1">
      <alignment horizontal="right" vertical="center" wrapText="1"/>
    </xf>
    <xf numFmtId="164" fontId="3" fillId="4" borderId="10" xfId="0" applyNumberFormat="1" applyFont="1" applyFill="1" applyBorder="1" applyAlignment="1">
      <alignment horizontal="left" vertical="center" wrapText="1"/>
    </xf>
    <xf numFmtId="1" fontId="3" fillId="32" borderId="10" xfId="0" applyNumberFormat="1" applyFont="1" applyFill="1" applyBorder="1" applyAlignment="1">
      <alignment/>
    </xf>
    <xf numFmtId="1" fontId="4" fillId="33" borderId="10" xfId="0" applyNumberFormat="1" applyFont="1" applyFill="1" applyBorder="1" applyAlignment="1">
      <alignment/>
    </xf>
    <xf numFmtId="1" fontId="3" fillId="4" borderId="10" xfId="0" applyNumberFormat="1" applyFont="1" applyFill="1" applyBorder="1" applyAlignment="1">
      <alignment/>
    </xf>
    <xf numFmtId="1" fontId="4" fillId="0" borderId="10" xfId="0" applyNumberFormat="1" applyFont="1" applyFill="1" applyBorder="1" applyAlignment="1">
      <alignment/>
    </xf>
    <xf numFmtId="1" fontId="3" fillId="33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left" vertical="center" wrapText="1"/>
    </xf>
    <xf numFmtId="4" fontId="3" fillId="33" borderId="0" xfId="0" applyNumberFormat="1" applyFont="1" applyFill="1" applyAlignment="1">
      <alignment/>
    </xf>
    <xf numFmtId="4" fontId="4" fillId="4" borderId="0" xfId="0" applyNumberFormat="1" applyFont="1" applyFill="1" applyAlignment="1">
      <alignment/>
    </xf>
    <xf numFmtId="4" fontId="4" fillId="0" borderId="0" xfId="0" applyNumberFormat="1" applyFont="1" applyAlignment="1">
      <alignment/>
    </xf>
    <xf numFmtId="49" fontId="3" fillId="32" borderId="10" xfId="0" applyNumberFormat="1" applyFont="1" applyFill="1" applyBorder="1" applyAlignment="1">
      <alignment horizontal="left"/>
    </xf>
    <xf numFmtId="49" fontId="3" fillId="32" borderId="10" xfId="0" applyNumberFormat="1" applyFont="1" applyFill="1" applyBorder="1" applyAlignment="1">
      <alignment horizontal="center"/>
    </xf>
    <xf numFmtId="4" fontId="3" fillId="32" borderId="10" xfId="0" applyNumberFormat="1" applyFont="1" applyFill="1" applyBorder="1" applyAlignment="1">
      <alignment horizontal="right"/>
    </xf>
    <xf numFmtId="43" fontId="4" fillId="0" borderId="0" xfId="6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top" wrapText="1"/>
    </xf>
    <xf numFmtId="4" fontId="4" fillId="0" borderId="0" xfId="0" applyNumberFormat="1" applyFont="1" applyFill="1" applyAlignment="1">
      <alignment horizontal="left" wrapText="1"/>
    </xf>
    <xf numFmtId="49" fontId="3" fillId="0" borderId="10" xfId="0" applyNumberFormat="1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K250"/>
  <sheetViews>
    <sheetView showGridLines="0" tabSelected="1" view="pageBreakPreview" zoomScaleSheetLayoutView="100" zoomScalePageLayoutView="0" workbookViewId="0" topLeftCell="A1">
      <selection activeCell="E2" sqref="E2"/>
    </sheetView>
  </sheetViews>
  <sheetFormatPr defaultColWidth="9.140625" defaultRowHeight="12.75" customHeight="1" outlineLevelRow="3"/>
  <cols>
    <col min="1" max="1" width="3.7109375" style="9" customWidth="1"/>
    <col min="2" max="2" width="4.7109375" style="9" customWidth="1"/>
    <col min="3" max="3" width="7.8515625" style="9" customWidth="1"/>
    <col min="4" max="4" width="5.421875" style="9" customWidth="1"/>
    <col min="5" max="5" width="30.7109375" style="9" customWidth="1"/>
    <col min="6" max="6" width="7.00390625" style="9" customWidth="1"/>
    <col min="7" max="7" width="13.00390625" style="9" customWidth="1"/>
    <col min="8" max="8" width="13.421875" style="9" customWidth="1"/>
    <col min="9" max="9" width="8.7109375" style="9" customWidth="1"/>
    <col min="10" max="10" width="19.57421875" style="9" customWidth="1"/>
    <col min="11" max="11" width="11.28125" style="9" bestFit="1" customWidth="1"/>
    <col min="12" max="16384" width="9.140625" style="9" customWidth="1"/>
  </cols>
  <sheetData>
    <row r="1" spans="1:9" ht="12.75" customHeight="1">
      <c r="A1" s="7"/>
      <c r="B1" s="7"/>
      <c r="C1" s="7"/>
      <c r="D1" s="7"/>
      <c r="E1" s="8"/>
      <c r="F1" s="8"/>
      <c r="G1" s="54" t="s">
        <v>178</v>
      </c>
      <c r="H1" s="54"/>
      <c r="I1" s="54"/>
    </row>
    <row r="2" spans="1:9" ht="42" customHeight="1">
      <c r="A2" s="7"/>
      <c r="B2" s="7"/>
      <c r="C2" s="7"/>
      <c r="D2" s="7"/>
      <c r="E2" s="8"/>
      <c r="F2" s="8"/>
      <c r="G2" s="55" t="s">
        <v>190</v>
      </c>
      <c r="H2" s="55"/>
      <c r="I2" s="55"/>
    </row>
    <row r="3" spans="1:9" ht="12.75" customHeight="1">
      <c r="A3" s="10"/>
      <c r="B3" s="11"/>
      <c r="C3" s="11"/>
      <c r="D3" s="11"/>
      <c r="E3" s="12"/>
      <c r="F3" s="12"/>
      <c r="G3" s="56" t="s">
        <v>191</v>
      </c>
      <c r="H3" s="56"/>
      <c r="I3" s="56"/>
    </row>
    <row r="4" spans="1:9" ht="12.75" customHeight="1">
      <c r="A4" s="13"/>
      <c r="B4" s="13"/>
      <c r="C4" s="13"/>
      <c r="D4" s="13"/>
      <c r="E4" s="14"/>
      <c r="F4" s="14"/>
      <c r="G4" s="15"/>
      <c r="H4" s="16"/>
      <c r="I4" s="4"/>
    </row>
    <row r="5" spans="1:9" ht="21.75" customHeight="1">
      <c r="A5" s="58" t="s">
        <v>186</v>
      </c>
      <c r="B5" s="58"/>
      <c r="C5" s="58"/>
      <c r="D5" s="58"/>
      <c r="E5" s="58"/>
      <c r="F5" s="58"/>
      <c r="G5" s="58"/>
      <c r="H5" s="58"/>
      <c r="I5" s="58"/>
    </row>
    <row r="6" spans="5:9" ht="12.75" customHeight="1">
      <c r="E6" s="17"/>
      <c r="F6" s="18"/>
      <c r="H6" s="19"/>
      <c r="I6" s="5" t="s">
        <v>1</v>
      </c>
    </row>
    <row r="7" spans="1:9" ht="38.25">
      <c r="A7" s="57" t="s">
        <v>179</v>
      </c>
      <c r="B7" s="57"/>
      <c r="C7" s="20" t="s">
        <v>2</v>
      </c>
      <c r="D7" s="20" t="s">
        <v>3</v>
      </c>
      <c r="E7" s="21" t="s">
        <v>180</v>
      </c>
      <c r="F7" s="22" t="s">
        <v>181</v>
      </c>
      <c r="G7" s="20" t="s">
        <v>182</v>
      </c>
      <c r="H7" s="23" t="s">
        <v>189</v>
      </c>
      <c r="I7" s="6" t="s">
        <v>185</v>
      </c>
    </row>
    <row r="8" spans="1:9" s="28" customFormat="1" ht="12.75">
      <c r="A8" s="3" t="s">
        <v>4</v>
      </c>
      <c r="B8" s="3" t="s">
        <v>0</v>
      </c>
      <c r="C8" s="1" t="s">
        <v>0</v>
      </c>
      <c r="D8" s="1" t="s">
        <v>0</v>
      </c>
      <c r="E8" s="1" t="s">
        <v>166</v>
      </c>
      <c r="F8" s="1"/>
      <c r="G8" s="34">
        <v>69785265.21</v>
      </c>
      <c r="H8" s="34">
        <v>47539317.49</v>
      </c>
      <c r="I8" s="42">
        <f>H8/G8%</f>
        <v>68.12228533766148</v>
      </c>
    </row>
    <row r="9" spans="1:9" s="29" customFormat="1" ht="51" outlineLevel="1">
      <c r="A9" s="2" t="s">
        <v>4</v>
      </c>
      <c r="B9" s="2" t="s">
        <v>5</v>
      </c>
      <c r="C9" s="24" t="s">
        <v>0</v>
      </c>
      <c r="D9" s="24" t="s">
        <v>0</v>
      </c>
      <c r="E9" s="35" t="s">
        <v>9</v>
      </c>
      <c r="F9" s="35"/>
      <c r="G9" s="36">
        <v>2761291.1</v>
      </c>
      <c r="H9" s="36">
        <v>2323610.38</v>
      </c>
      <c r="I9" s="43">
        <f aca="true" t="shared" si="0" ref="I9:I72">H9/G9%</f>
        <v>84.14941764017564</v>
      </c>
    </row>
    <row r="10" spans="1:9" s="31" customFormat="1" ht="25.5" outlineLevel="2">
      <c r="A10" s="37" t="s">
        <v>4</v>
      </c>
      <c r="B10" s="37" t="s">
        <v>5</v>
      </c>
      <c r="C10" s="25" t="s">
        <v>6</v>
      </c>
      <c r="D10" s="25" t="s">
        <v>0</v>
      </c>
      <c r="E10" s="37" t="s">
        <v>7</v>
      </c>
      <c r="F10" s="37"/>
      <c r="G10" s="38">
        <v>2761291.1</v>
      </c>
      <c r="H10" s="38">
        <v>2323610.38</v>
      </c>
      <c r="I10" s="44">
        <f t="shared" si="0"/>
        <v>84.14941764017564</v>
      </c>
    </row>
    <row r="11" spans="1:9" ht="25.5" outlineLevel="3">
      <c r="A11" s="39" t="s">
        <v>4</v>
      </c>
      <c r="B11" s="39" t="s">
        <v>5</v>
      </c>
      <c r="C11" s="26" t="s">
        <v>6</v>
      </c>
      <c r="D11" s="26" t="s">
        <v>8</v>
      </c>
      <c r="E11" s="39" t="s">
        <v>10</v>
      </c>
      <c r="F11" s="39" t="s">
        <v>183</v>
      </c>
      <c r="G11" s="40">
        <v>2749291.1</v>
      </c>
      <c r="H11" s="40">
        <v>2321810.38</v>
      </c>
      <c r="I11" s="45">
        <f t="shared" si="0"/>
        <v>84.45123835740783</v>
      </c>
    </row>
    <row r="12" spans="1:9" ht="25.5" outlineLevel="3">
      <c r="A12" s="39" t="s">
        <v>4</v>
      </c>
      <c r="B12" s="39" t="s">
        <v>5</v>
      </c>
      <c r="C12" s="26" t="s">
        <v>6</v>
      </c>
      <c r="D12" s="26" t="s">
        <v>11</v>
      </c>
      <c r="E12" s="39" t="s">
        <v>12</v>
      </c>
      <c r="F12" s="39" t="s">
        <v>183</v>
      </c>
      <c r="G12" s="40">
        <v>12000</v>
      </c>
      <c r="H12" s="40">
        <v>1800</v>
      </c>
      <c r="I12" s="45">
        <f t="shared" si="0"/>
        <v>15</v>
      </c>
    </row>
    <row r="13" spans="1:9" s="29" customFormat="1" ht="76.5" outlineLevel="1">
      <c r="A13" s="2" t="s">
        <v>4</v>
      </c>
      <c r="B13" s="2" t="s">
        <v>13</v>
      </c>
      <c r="C13" s="24" t="s">
        <v>0</v>
      </c>
      <c r="D13" s="24" t="s">
        <v>0</v>
      </c>
      <c r="E13" s="2" t="s">
        <v>16</v>
      </c>
      <c r="F13" s="2"/>
      <c r="G13" s="36">
        <v>1997300.6</v>
      </c>
      <c r="H13" s="36">
        <v>1330423.37</v>
      </c>
      <c r="I13" s="46">
        <f t="shared" si="0"/>
        <v>66.61107346585686</v>
      </c>
    </row>
    <row r="14" spans="1:9" s="31" customFormat="1" ht="38.25" outlineLevel="2">
      <c r="A14" s="37" t="s">
        <v>4</v>
      </c>
      <c r="B14" s="37" t="s">
        <v>13</v>
      </c>
      <c r="C14" s="25" t="s">
        <v>14</v>
      </c>
      <c r="D14" s="25" t="s">
        <v>0</v>
      </c>
      <c r="E14" s="37" t="s">
        <v>15</v>
      </c>
      <c r="F14" s="37"/>
      <c r="G14" s="38">
        <v>1997300.6</v>
      </c>
      <c r="H14" s="38">
        <v>1330423.37</v>
      </c>
      <c r="I14" s="44">
        <f t="shared" si="0"/>
        <v>66.61107346585686</v>
      </c>
    </row>
    <row r="15" spans="1:9" ht="25.5" outlineLevel="3">
      <c r="A15" s="39" t="s">
        <v>4</v>
      </c>
      <c r="B15" s="39" t="s">
        <v>13</v>
      </c>
      <c r="C15" s="26" t="s">
        <v>14</v>
      </c>
      <c r="D15" s="26" t="s">
        <v>8</v>
      </c>
      <c r="E15" s="39" t="s">
        <v>10</v>
      </c>
      <c r="F15" s="39" t="s">
        <v>183</v>
      </c>
      <c r="G15" s="40">
        <v>1699473.6</v>
      </c>
      <c r="H15" s="40">
        <v>1187046.66</v>
      </c>
      <c r="I15" s="45">
        <f t="shared" si="0"/>
        <v>69.84790231516394</v>
      </c>
    </row>
    <row r="16" spans="1:9" ht="25.5" outlineLevel="3">
      <c r="A16" s="39" t="s">
        <v>4</v>
      </c>
      <c r="B16" s="39" t="s">
        <v>13</v>
      </c>
      <c r="C16" s="26" t="s">
        <v>14</v>
      </c>
      <c r="D16" s="26" t="s">
        <v>11</v>
      </c>
      <c r="E16" s="39" t="s">
        <v>12</v>
      </c>
      <c r="F16" s="39" t="s">
        <v>183</v>
      </c>
      <c r="G16" s="40">
        <v>150500</v>
      </c>
      <c r="H16" s="40">
        <v>120141.2</v>
      </c>
      <c r="I16" s="45">
        <f t="shared" si="0"/>
        <v>79.82803986710964</v>
      </c>
    </row>
    <row r="17" spans="1:9" ht="25.5" outlineLevel="3">
      <c r="A17" s="39" t="s">
        <v>4</v>
      </c>
      <c r="B17" s="39" t="s">
        <v>13</v>
      </c>
      <c r="C17" s="26" t="s">
        <v>14</v>
      </c>
      <c r="D17" s="26" t="s">
        <v>17</v>
      </c>
      <c r="E17" s="39" t="s">
        <v>18</v>
      </c>
      <c r="F17" s="39" t="s">
        <v>183</v>
      </c>
      <c r="G17" s="40">
        <v>147327</v>
      </c>
      <c r="H17" s="40">
        <v>23235.51</v>
      </c>
      <c r="I17" s="45">
        <f t="shared" si="0"/>
        <v>15.771386100307478</v>
      </c>
    </row>
    <row r="18" spans="1:9" s="29" customFormat="1" ht="76.5" outlineLevel="1">
      <c r="A18" s="2" t="s">
        <v>4</v>
      </c>
      <c r="B18" s="2" t="s">
        <v>19</v>
      </c>
      <c r="C18" s="24" t="s">
        <v>0</v>
      </c>
      <c r="D18" s="24" t="s">
        <v>0</v>
      </c>
      <c r="E18" s="2" t="s">
        <v>22</v>
      </c>
      <c r="F18" s="2"/>
      <c r="G18" s="36">
        <v>42611095.32</v>
      </c>
      <c r="H18" s="36">
        <v>29496439.59</v>
      </c>
      <c r="I18" s="46">
        <f t="shared" si="0"/>
        <v>69.2224392930719</v>
      </c>
    </row>
    <row r="19" spans="1:9" s="31" customFormat="1" ht="25.5" outlineLevel="2">
      <c r="A19" s="37" t="s">
        <v>4</v>
      </c>
      <c r="B19" s="37" t="s">
        <v>19</v>
      </c>
      <c r="C19" s="25" t="s">
        <v>20</v>
      </c>
      <c r="D19" s="25" t="s">
        <v>0</v>
      </c>
      <c r="E19" s="37" t="s">
        <v>21</v>
      </c>
      <c r="F19" s="37"/>
      <c r="G19" s="38">
        <v>39666815.32</v>
      </c>
      <c r="H19" s="38">
        <v>26643043.27</v>
      </c>
      <c r="I19" s="44">
        <f t="shared" si="0"/>
        <v>67.16708426190843</v>
      </c>
    </row>
    <row r="20" spans="1:9" ht="25.5" outlineLevel="3">
      <c r="A20" s="39" t="s">
        <v>4</v>
      </c>
      <c r="B20" s="39" t="s">
        <v>19</v>
      </c>
      <c r="C20" s="26" t="s">
        <v>20</v>
      </c>
      <c r="D20" s="26" t="s">
        <v>8</v>
      </c>
      <c r="E20" s="39" t="s">
        <v>10</v>
      </c>
      <c r="F20" s="39" t="s">
        <v>183</v>
      </c>
      <c r="G20" s="40">
        <v>25937944.92</v>
      </c>
      <c r="H20" s="40">
        <v>18305648.25</v>
      </c>
      <c r="I20" s="45">
        <f t="shared" si="0"/>
        <v>70.57478264550188</v>
      </c>
    </row>
    <row r="21" spans="1:9" ht="25.5" outlineLevel="3">
      <c r="A21" s="39" t="s">
        <v>4</v>
      </c>
      <c r="B21" s="39" t="s">
        <v>19</v>
      </c>
      <c r="C21" s="26" t="s">
        <v>20</v>
      </c>
      <c r="D21" s="26" t="s">
        <v>11</v>
      </c>
      <c r="E21" s="39" t="s">
        <v>12</v>
      </c>
      <c r="F21" s="39" t="s">
        <v>183</v>
      </c>
      <c r="G21" s="40">
        <v>1150379</v>
      </c>
      <c r="H21" s="40">
        <v>789349.69</v>
      </c>
      <c r="I21" s="45">
        <f t="shared" si="0"/>
        <v>68.61648986986027</v>
      </c>
    </row>
    <row r="22" spans="1:9" ht="25.5" outlineLevel="3">
      <c r="A22" s="39" t="s">
        <v>4</v>
      </c>
      <c r="B22" s="39" t="s">
        <v>19</v>
      </c>
      <c r="C22" s="26" t="s">
        <v>20</v>
      </c>
      <c r="D22" s="26" t="s">
        <v>17</v>
      </c>
      <c r="E22" s="39" t="s">
        <v>18</v>
      </c>
      <c r="F22" s="39" t="s">
        <v>183</v>
      </c>
      <c r="G22" s="40">
        <v>12403398.15</v>
      </c>
      <c r="H22" s="40">
        <v>7380808.08</v>
      </c>
      <c r="I22" s="45">
        <f t="shared" si="0"/>
        <v>59.50633843032766</v>
      </c>
    </row>
    <row r="23" spans="1:9" ht="25.5" outlineLevel="3">
      <c r="A23" s="39" t="s">
        <v>4</v>
      </c>
      <c r="B23" s="39" t="s">
        <v>19</v>
      </c>
      <c r="C23" s="26" t="s">
        <v>20</v>
      </c>
      <c r="D23" s="26" t="s">
        <v>23</v>
      </c>
      <c r="E23" s="39" t="s">
        <v>24</v>
      </c>
      <c r="F23" s="39" t="s">
        <v>183</v>
      </c>
      <c r="G23" s="40">
        <v>31093.25</v>
      </c>
      <c r="H23" s="40">
        <v>29237.25</v>
      </c>
      <c r="I23" s="45">
        <f t="shared" si="0"/>
        <v>94.030858787679</v>
      </c>
    </row>
    <row r="24" spans="1:9" ht="12.75" outlineLevel="3">
      <c r="A24" s="39" t="s">
        <v>4</v>
      </c>
      <c r="B24" s="39" t="s">
        <v>19</v>
      </c>
      <c r="C24" s="26" t="s">
        <v>20</v>
      </c>
      <c r="D24" s="26" t="s">
        <v>25</v>
      </c>
      <c r="E24" s="39" t="s">
        <v>26</v>
      </c>
      <c r="F24" s="39" t="s">
        <v>183</v>
      </c>
      <c r="G24" s="40">
        <v>144000</v>
      </c>
      <c r="H24" s="40">
        <v>138000</v>
      </c>
      <c r="I24" s="45">
        <f t="shared" si="0"/>
        <v>95.83333333333333</v>
      </c>
    </row>
    <row r="25" spans="1:9" s="31" customFormat="1" ht="63.75" outlineLevel="2">
      <c r="A25" s="37" t="s">
        <v>4</v>
      </c>
      <c r="B25" s="37" t="s">
        <v>19</v>
      </c>
      <c r="C25" s="25" t="s">
        <v>27</v>
      </c>
      <c r="D25" s="25" t="s">
        <v>0</v>
      </c>
      <c r="E25" s="37" t="s">
        <v>28</v>
      </c>
      <c r="F25" s="37"/>
      <c r="G25" s="38">
        <v>2944280</v>
      </c>
      <c r="H25" s="38">
        <v>2853396.32</v>
      </c>
      <c r="I25" s="44">
        <f t="shared" si="0"/>
        <v>96.91321205863572</v>
      </c>
    </row>
    <row r="26" spans="1:9" ht="25.5" outlineLevel="3">
      <c r="A26" s="39" t="s">
        <v>4</v>
      </c>
      <c r="B26" s="39" t="s">
        <v>19</v>
      </c>
      <c r="C26" s="26" t="s">
        <v>27</v>
      </c>
      <c r="D26" s="26" t="s">
        <v>17</v>
      </c>
      <c r="E26" s="39" t="s">
        <v>18</v>
      </c>
      <c r="F26" s="39" t="s">
        <v>183</v>
      </c>
      <c r="G26" s="40">
        <v>2944280</v>
      </c>
      <c r="H26" s="40">
        <v>2853396.32</v>
      </c>
      <c r="I26" s="45">
        <f t="shared" si="0"/>
        <v>96.91321205863572</v>
      </c>
    </row>
    <row r="27" spans="1:9" s="29" customFormat="1" ht="63.75" outlineLevel="1">
      <c r="A27" s="2" t="s">
        <v>4</v>
      </c>
      <c r="B27" s="2" t="s">
        <v>29</v>
      </c>
      <c r="C27" s="24" t="s">
        <v>0</v>
      </c>
      <c r="D27" s="24" t="s">
        <v>0</v>
      </c>
      <c r="E27" s="2" t="s">
        <v>167</v>
      </c>
      <c r="F27" s="2"/>
      <c r="G27" s="36">
        <v>17985579.19</v>
      </c>
      <c r="H27" s="36">
        <v>12148567.42</v>
      </c>
      <c r="I27" s="46">
        <f t="shared" si="0"/>
        <v>67.54615623807442</v>
      </c>
    </row>
    <row r="28" spans="1:9" s="31" customFormat="1" ht="25.5" outlineLevel="2">
      <c r="A28" s="37" t="s">
        <v>4</v>
      </c>
      <c r="B28" s="37" t="s">
        <v>29</v>
      </c>
      <c r="C28" s="25" t="s">
        <v>20</v>
      </c>
      <c r="D28" s="25" t="s">
        <v>0</v>
      </c>
      <c r="E28" s="37" t="s">
        <v>21</v>
      </c>
      <c r="F28" s="37"/>
      <c r="G28" s="38">
        <v>16454172.62</v>
      </c>
      <c r="H28" s="38">
        <v>11225355.2</v>
      </c>
      <c r="I28" s="44">
        <f t="shared" si="0"/>
        <v>68.22193652177693</v>
      </c>
    </row>
    <row r="29" spans="1:9" ht="25.5" outlineLevel="3">
      <c r="A29" s="39" t="s">
        <v>4</v>
      </c>
      <c r="B29" s="39" t="s">
        <v>29</v>
      </c>
      <c r="C29" s="26" t="s">
        <v>20</v>
      </c>
      <c r="D29" s="26" t="s">
        <v>8</v>
      </c>
      <c r="E29" s="39" t="s">
        <v>10</v>
      </c>
      <c r="F29" s="39" t="s">
        <v>183</v>
      </c>
      <c r="G29" s="40">
        <v>14493311.33</v>
      </c>
      <c r="H29" s="40">
        <v>10446103.29</v>
      </c>
      <c r="I29" s="45">
        <f t="shared" si="0"/>
        <v>72.07533911437753</v>
      </c>
    </row>
    <row r="30" spans="1:9" ht="25.5" outlineLevel="3">
      <c r="A30" s="39" t="s">
        <v>4</v>
      </c>
      <c r="B30" s="39" t="s">
        <v>29</v>
      </c>
      <c r="C30" s="26" t="s">
        <v>20</v>
      </c>
      <c r="D30" s="26" t="s">
        <v>11</v>
      </c>
      <c r="E30" s="39" t="s">
        <v>12</v>
      </c>
      <c r="F30" s="39" t="s">
        <v>183</v>
      </c>
      <c r="G30" s="40">
        <v>436264</v>
      </c>
      <c r="H30" s="40">
        <v>258887</v>
      </c>
      <c r="I30" s="45">
        <f t="shared" si="0"/>
        <v>59.34182054902536</v>
      </c>
    </row>
    <row r="31" spans="1:9" ht="25.5" outlineLevel="3">
      <c r="A31" s="39" t="s">
        <v>4</v>
      </c>
      <c r="B31" s="39" t="s">
        <v>29</v>
      </c>
      <c r="C31" s="26" t="s">
        <v>20</v>
      </c>
      <c r="D31" s="26" t="s">
        <v>17</v>
      </c>
      <c r="E31" s="39" t="s">
        <v>18</v>
      </c>
      <c r="F31" s="39" t="s">
        <v>183</v>
      </c>
      <c r="G31" s="40">
        <v>1515866</v>
      </c>
      <c r="H31" s="40">
        <v>515233.62</v>
      </c>
      <c r="I31" s="45">
        <f t="shared" si="0"/>
        <v>33.98939088283529</v>
      </c>
    </row>
    <row r="32" spans="1:9" ht="25.5" outlineLevel="3">
      <c r="A32" s="39" t="s">
        <v>4</v>
      </c>
      <c r="B32" s="39" t="s">
        <v>29</v>
      </c>
      <c r="C32" s="26" t="s">
        <v>20</v>
      </c>
      <c r="D32" s="26" t="s">
        <v>30</v>
      </c>
      <c r="E32" s="39" t="s">
        <v>31</v>
      </c>
      <c r="F32" s="39" t="s">
        <v>183</v>
      </c>
      <c r="G32" s="40">
        <v>3600</v>
      </c>
      <c r="H32" s="40">
        <v>513.31</v>
      </c>
      <c r="I32" s="45">
        <f t="shared" si="0"/>
        <v>14.25861111111111</v>
      </c>
    </row>
    <row r="33" spans="1:9" ht="25.5" outlineLevel="3">
      <c r="A33" s="39" t="s">
        <v>4</v>
      </c>
      <c r="B33" s="39" t="s">
        <v>29</v>
      </c>
      <c r="C33" s="26" t="s">
        <v>20</v>
      </c>
      <c r="D33" s="26" t="s">
        <v>23</v>
      </c>
      <c r="E33" s="39" t="s">
        <v>24</v>
      </c>
      <c r="F33" s="39" t="s">
        <v>183</v>
      </c>
      <c r="G33" s="40">
        <v>5131.29</v>
      </c>
      <c r="H33" s="40">
        <v>4617.98</v>
      </c>
      <c r="I33" s="45">
        <f t="shared" si="0"/>
        <v>89.9964726218943</v>
      </c>
    </row>
    <row r="34" spans="1:9" s="31" customFormat="1" ht="38.25" outlineLevel="2">
      <c r="A34" s="37" t="s">
        <v>4</v>
      </c>
      <c r="B34" s="37" t="s">
        <v>29</v>
      </c>
      <c r="C34" s="25" t="s">
        <v>32</v>
      </c>
      <c r="D34" s="25" t="s">
        <v>0</v>
      </c>
      <c r="E34" s="37" t="s">
        <v>33</v>
      </c>
      <c r="F34" s="37"/>
      <c r="G34" s="38">
        <v>1531406.57</v>
      </c>
      <c r="H34" s="38">
        <v>923212.22</v>
      </c>
      <c r="I34" s="44">
        <f t="shared" si="0"/>
        <v>60.28524613160044</v>
      </c>
    </row>
    <row r="35" spans="1:9" ht="25.5" outlineLevel="3">
      <c r="A35" s="39" t="s">
        <v>4</v>
      </c>
      <c r="B35" s="39" t="s">
        <v>29</v>
      </c>
      <c r="C35" s="26" t="s">
        <v>32</v>
      </c>
      <c r="D35" s="26" t="s">
        <v>8</v>
      </c>
      <c r="E35" s="39" t="s">
        <v>10</v>
      </c>
      <c r="F35" s="39" t="s">
        <v>183</v>
      </c>
      <c r="G35" s="40">
        <v>1375445.82</v>
      </c>
      <c r="H35" s="40">
        <v>873863.24</v>
      </c>
      <c r="I35" s="45">
        <f t="shared" si="0"/>
        <v>63.533090674556696</v>
      </c>
    </row>
    <row r="36" spans="1:9" ht="25.5" outlineLevel="3">
      <c r="A36" s="39" t="s">
        <v>4</v>
      </c>
      <c r="B36" s="39" t="s">
        <v>29</v>
      </c>
      <c r="C36" s="26" t="s">
        <v>32</v>
      </c>
      <c r="D36" s="26" t="s">
        <v>11</v>
      </c>
      <c r="E36" s="39" t="s">
        <v>12</v>
      </c>
      <c r="F36" s="39" t="s">
        <v>183</v>
      </c>
      <c r="G36" s="40">
        <v>78840</v>
      </c>
      <c r="H36" s="40">
        <v>19232</v>
      </c>
      <c r="I36" s="45">
        <f t="shared" si="0"/>
        <v>24.393708777270422</v>
      </c>
    </row>
    <row r="37" spans="1:9" ht="25.5" outlineLevel="3">
      <c r="A37" s="39" t="s">
        <v>4</v>
      </c>
      <c r="B37" s="39" t="s">
        <v>29</v>
      </c>
      <c r="C37" s="26" t="s">
        <v>32</v>
      </c>
      <c r="D37" s="26" t="s">
        <v>17</v>
      </c>
      <c r="E37" s="39" t="s">
        <v>18</v>
      </c>
      <c r="F37" s="39" t="s">
        <v>183</v>
      </c>
      <c r="G37" s="40">
        <v>77120.75</v>
      </c>
      <c r="H37" s="40">
        <v>30116.98</v>
      </c>
      <c r="I37" s="45">
        <f t="shared" si="0"/>
        <v>39.05172084037046</v>
      </c>
    </row>
    <row r="38" spans="1:9" s="29" customFormat="1" ht="25.5" outlineLevel="1">
      <c r="A38" s="2" t="s">
        <v>4</v>
      </c>
      <c r="B38" s="2" t="s">
        <v>34</v>
      </c>
      <c r="C38" s="24" t="s">
        <v>0</v>
      </c>
      <c r="D38" s="24" t="s">
        <v>0</v>
      </c>
      <c r="E38" s="2" t="s">
        <v>168</v>
      </c>
      <c r="F38" s="2"/>
      <c r="G38" s="36">
        <v>659199</v>
      </c>
      <c r="H38" s="36">
        <v>659199</v>
      </c>
      <c r="I38" s="46">
        <f t="shared" si="0"/>
        <v>100</v>
      </c>
    </row>
    <row r="39" spans="1:9" s="31" customFormat="1" ht="38.25" outlineLevel="2">
      <c r="A39" s="37" t="s">
        <v>4</v>
      </c>
      <c r="B39" s="37" t="s">
        <v>34</v>
      </c>
      <c r="C39" s="25" t="s">
        <v>35</v>
      </c>
      <c r="D39" s="25" t="s">
        <v>0</v>
      </c>
      <c r="E39" s="37" t="s">
        <v>36</v>
      </c>
      <c r="F39" s="37"/>
      <c r="G39" s="38">
        <v>659199</v>
      </c>
      <c r="H39" s="38">
        <v>659199</v>
      </c>
      <c r="I39" s="44">
        <f t="shared" si="0"/>
        <v>100</v>
      </c>
    </row>
    <row r="40" spans="1:9" ht="12.75" outlineLevel="3">
      <c r="A40" s="39" t="s">
        <v>4</v>
      </c>
      <c r="B40" s="39" t="s">
        <v>34</v>
      </c>
      <c r="C40" s="26" t="s">
        <v>35</v>
      </c>
      <c r="D40" s="26" t="s">
        <v>25</v>
      </c>
      <c r="E40" s="39" t="s">
        <v>26</v>
      </c>
      <c r="F40" s="39" t="s">
        <v>183</v>
      </c>
      <c r="G40" s="40">
        <v>659199</v>
      </c>
      <c r="H40" s="40">
        <v>659199</v>
      </c>
      <c r="I40" s="45">
        <f t="shared" si="0"/>
        <v>100</v>
      </c>
    </row>
    <row r="41" spans="1:9" s="29" customFormat="1" ht="12.75" outlineLevel="1">
      <c r="A41" s="2" t="s">
        <v>4</v>
      </c>
      <c r="B41" s="2" t="s">
        <v>37</v>
      </c>
      <c r="C41" s="24" t="s">
        <v>0</v>
      </c>
      <c r="D41" s="24" t="s">
        <v>0</v>
      </c>
      <c r="E41" s="2" t="s">
        <v>41</v>
      </c>
      <c r="F41" s="2"/>
      <c r="G41" s="36">
        <v>200000</v>
      </c>
      <c r="H41" s="36">
        <v>0</v>
      </c>
      <c r="I41" s="46">
        <f t="shared" si="0"/>
        <v>0</v>
      </c>
    </row>
    <row r="42" spans="1:9" s="31" customFormat="1" ht="25.5" outlineLevel="2">
      <c r="A42" s="37" t="s">
        <v>4</v>
      </c>
      <c r="B42" s="37" t="s">
        <v>37</v>
      </c>
      <c r="C42" s="25" t="s">
        <v>38</v>
      </c>
      <c r="D42" s="25" t="s">
        <v>0</v>
      </c>
      <c r="E42" s="37" t="s">
        <v>39</v>
      </c>
      <c r="F42" s="37"/>
      <c r="G42" s="38">
        <v>200000</v>
      </c>
      <c r="H42" s="38">
        <v>0</v>
      </c>
      <c r="I42" s="44">
        <f t="shared" si="0"/>
        <v>0</v>
      </c>
    </row>
    <row r="43" spans="1:9" ht="12.75" outlineLevel="3">
      <c r="A43" s="39" t="s">
        <v>4</v>
      </c>
      <c r="B43" s="39" t="s">
        <v>37</v>
      </c>
      <c r="C43" s="26" t="s">
        <v>38</v>
      </c>
      <c r="D43" s="26" t="s">
        <v>40</v>
      </c>
      <c r="E43" s="39" t="s">
        <v>42</v>
      </c>
      <c r="F43" s="39" t="s">
        <v>183</v>
      </c>
      <c r="G43" s="40">
        <v>200000</v>
      </c>
      <c r="H43" s="40">
        <v>0</v>
      </c>
      <c r="I43" s="45">
        <f t="shared" si="0"/>
        <v>0</v>
      </c>
    </row>
    <row r="44" spans="1:9" s="29" customFormat="1" ht="25.5" outlineLevel="1">
      <c r="A44" s="2" t="s">
        <v>4</v>
      </c>
      <c r="B44" s="2" t="s">
        <v>43</v>
      </c>
      <c r="C44" s="24" t="s">
        <v>0</v>
      </c>
      <c r="D44" s="24" t="s">
        <v>0</v>
      </c>
      <c r="E44" s="2" t="s">
        <v>169</v>
      </c>
      <c r="F44" s="2"/>
      <c r="G44" s="36">
        <v>3570800</v>
      </c>
      <c r="H44" s="36">
        <v>1581077.73</v>
      </c>
      <c r="I44" s="46">
        <f t="shared" si="0"/>
        <v>44.27796936260782</v>
      </c>
    </row>
    <row r="45" spans="1:9" s="31" customFormat="1" ht="89.25" outlineLevel="2">
      <c r="A45" s="37" t="s">
        <v>4</v>
      </c>
      <c r="B45" s="37" t="s">
        <v>43</v>
      </c>
      <c r="C45" s="25" t="s">
        <v>44</v>
      </c>
      <c r="D45" s="25" t="s">
        <v>0</v>
      </c>
      <c r="E45" s="37" t="s">
        <v>45</v>
      </c>
      <c r="F45" s="37"/>
      <c r="G45" s="38">
        <v>579000</v>
      </c>
      <c r="H45" s="38">
        <v>372478.27</v>
      </c>
      <c r="I45" s="44">
        <f t="shared" si="0"/>
        <v>64.33130742659759</v>
      </c>
    </row>
    <row r="46" spans="1:9" ht="25.5" outlineLevel="3">
      <c r="A46" s="39" t="s">
        <v>4</v>
      </c>
      <c r="B46" s="39" t="s">
        <v>43</v>
      </c>
      <c r="C46" s="26" t="s">
        <v>44</v>
      </c>
      <c r="D46" s="26" t="s">
        <v>8</v>
      </c>
      <c r="E46" s="39" t="s">
        <v>10</v>
      </c>
      <c r="F46" s="39" t="s">
        <v>183</v>
      </c>
      <c r="G46" s="40">
        <v>445384.52</v>
      </c>
      <c r="H46" s="40">
        <v>324481.5</v>
      </c>
      <c r="I46" s="45">
        <f t="shared" si="0"/>
        <v>72.85423840056228</v>
      </c>
    </row>
    <row r="47" spans="1:9" ht="25.5" outlineLevel="3">
      <c r="A47" s="39" t="s">
        <v>4</v>
      </c>
      <c r="B47" s="39" t="s">
        <v>43</v>
      </c>
      <c r="C47" s="26" t="s">
        <v>44</v>
      </c>
      <c r="D47" s="26" t="s">
        <v>11</v>
      </c>
      <c r="E47" s="39" t="s">
        <v>12</v>
      </c>
      <c r="F47" s="39" t="s">
        <v>183</v>
      </c>
      <c r="G47" s="40">
        <v>64118</v>
      </c>
      <c r="H47" s="40">
        <v>20330</v>
      </c>
      <c r="I47" s="45">
        <f t="shared" si="0"/>
        <v>31.707164914688544</v>
      </c>
    </row>
    <row r="48" spans="1:9" ht="25.5" outlineLevel="3">
      <c r="A48" s="39" t="s">
        <v>4</v>
      </c>
      <c r="B48" s="39" t="s">
        <v>43</v>
      </c>
      <c r="C48" s="26" t="s">
        <v>44</v>
      </c>
      <c r="D48" s="26" t="s">
        <v>17</v>
      </c>
      <c r="E48" s="39" t="s">
        <v>18</v>
      </c>
      <c r="F48" s="39" t="s">
        <v>183</v>
      </c>
      <c r="G48" s="40">
        <v>69497.48</v>
      </c>
      <c r="H48" s="40">
        <v>27666.77</v>
      </c>
      <c r="I48" s="45">
        <f t="shared" si="0"/>
        <v>39.809745619553404</v>
      </c>
    </row>
    <row r="49" spans="1:9" s="31" customFormat="1" ht="38.25" outlineLevel="2">
      <c r="A49" s="37" t="s">
        <v>4</v>
      </c>
      <c r="B49" s="37" t="s">
        <v>43</v>
      </c>
      <c r="C49" s="25" t="s">
        <v>46</v>
      </c>
      <c r="D49" s="25" t="s">
        <v>0</v>
      </c>
      <c r="E49" s="37" t="s">
        <v>47</v>
      </c>
      <c r="F49" s="37"/>
      <c r="G49" s="38">
        <v>995900</v>
      </c>
      <c r="H49" s="38">
        <v>632659.36</v>
      </c>
      <c r="I49" s="44">
        <f t="shared" si="0"/>
        <v>63.526394216286775</v>
      </c>
    </row>
    <row r="50" spans="1:9" ht="25.5" outlineLevel="3">
      <c r="A50" s="39" t="s">
        <v>4</v>
      </c>
      <c r="B50" s="39" t="s">
        <v>43</v>
      </c>
      <c r="C50" s="26" t="s">
        <v>46</v>
      </c>
      <c r="D50" s="26" t="s">
        <v>8</v>
      </c>
      <c r="E50" s="39" t="s">
        <v>10</v>
      </c>
      <c r="F50" s="39" t="s">
        <v>183</v>
      </c>
      <c r="G50" s="40">
        <v>866000</v>
      </c>
      <c r="H50" s="40">
        <v>632659.36</v>
      </c>
      <c r="I50" s="45">
        <f t="shared" si="0"/>
        <v>73.0553533487298</v>
      </c>
    </row>
    <row r="51" spans="1:9" ht="25.5" outlineLevel="3">
      <c r="A51" s="39" t="s">
        <v>4</v>
      </c>
      <c r="B51" s="39" t="s">
        <v>43</v>
      </c>
      <c r="C51" s="26" t="s">
        <v>46</v>
      </c>
      <c r="D51" s="26" t="s">
        <v>11</v>
      </c>
      <c r="E51" s="39" t="s">
        <v>12</v>
      </c>
      <c r="F51" s="39" t="s">
        <v>183</v>
      </c>
      <c r="G51" s="40">
        <v>20672</v>
      </c>
      <c r="H51" s="40">
        <v>0</v>
      </c>
      <c r="I51" s="45">
        <f t="shared" si="0"/>
        <v>0</v>
      </c>
    </row>
    <row r="52" spans="1:9" ht="25.5" outlineLevel="3">
      <c r="A52" s="39" t="s">
        <v>4</v>
      </c>
      <c r="B52" s="39" t="s">
        <v>43</v>
      </c>
      <c r="C52" s="26" t="s">
        <v>46</v>
      </c>
      <c r="D52" s="26" t="s">
        <v>17</v>
      </c>
      <c r="E52" s="39" t="s">
        <v>18</v>
      </c>
      <c r="F52" s="39" t="s">
        <v>183</v>
      </c>
      <c r="G52" s="40">
        <v>109228</v>
      </c>
      <c r="H52" s="40">
        <v>0</v>
      </c>
      <c r="I52" s="45">
        <f t="shared" si="0"/>
        <v>0</v>
      </c>
    </row>
    <row r="53" spans="1:9" s="31" customFormat="1" ht="63.75" outlineLevel="2">
      <c r="A53" s="37" t="s">
        <v>4</v>
      </c>
      <c r="B53" s="37" t="s">
        <v>43</v>
      </c>
      <c r="C53" s="25" t="s">
        <v>48</v>
      </c>
      <c r="D53" s="25" t="s">
        <v>0</v>
      </c>
      <c r="E53" s="37" t="s">
        <v>49</v>
      </c>
      <c r="F53" s="37"/>
      <c r="G53" s="38">
        <v>1000000</v>
      </c>
      <c r="H53" s="38">
        <v>0</v>
      </c>
      <c r="I53" s="44">
        <f t="shared" si="0"/>
        <v>0</v>
      </c>
    </row>
    <row r="54" spans="1:9" ht="25.5" outlineLevel="3">
      <c r="A54" s="39" t="s">
        <v>4</v>
      </c>
      <c r="B54" s="39" t="s">
        <v>43</v>
      </c>
      <c r="C54" s="26" t="s">
        <v>48</v>
      </c>
      <c r="D54" s="26" t="s">
        <v>17</v>
      </c>
      <c r="E54" s="39" t="s">
        <v>18</v>
      </c>
      <c r="F54" s="39" t="s">
        <v>183</v>
      </c>
      <c r="G54" s="40">
        <v>1000000</v>
      </c>
      <c r="H54" s="40">
        <v>0</v>
      </c>
      <c r="I54" s="45">
        <f t="shared" si="0"/>
        <v>0</v>
      </c>
    </row>
    <row r="55" spans="1:9" s="31" customFormat="1" ht="76.5" outlineLevel="2">
      <c r="A55" s="37" t="s">
        <v>4</v>
      </c>
      <c r="B55" s="37" t="s">
        <v>43</v>
      </c>
      <c r="C55" s="25" t="s">
        <v>50</v>
      </c>
      <c r="D55" s="25" t="s">
        <v>0</v>
      </c>
      <c r="E55" s="37" t="s">
        <v>51</v>
      </c>
      <c r="F55" s="37"/>
      <c r="G55" s="38">
        <v>995900</v>
      </c>
      <c r="H55" s="38">
        <v>575940.1</v>
      </c>
      <c r="I55" s="44">
        <f t="shared" si="0"/>
        <v>57.831117582086556</v>
      </c>
    </row>
    <row r="56" spans="1:9" ht="25.5" outlineLevel="3">
      <c r="A56" s="39" t="s">
        <v>4</v>
      </c>
      <c r="B56" s="39" t="s">
        <v>43</v>
      </c>
      <c r="C56" s="26" t="s">
        <v>50</v>
      </c>
      <c r="D56" s="26" t="s">
        <v>8</v>
      </c>
      <c r="E56" s="39" t="s">
        <v>10</v>
      </c>
      <c r="F56" s="39" t="s">
        <v>183</v>
      </c>
      <c r="G56" s="40">
        <v>866000</v>
      </c>
      <c r="H56" s="40">
        <v>564740.1</v>
      </c>
      <c r="I56" s="45">
        <f t="shared" si="0"/>
        <v>65.21248267898383</v>
      </c>
    </row>
    <row r="57" spans="1:9" ht="25.5" outlineLevel="3">
      <c r="A57" s="39" t="s">
        <v>4</v>
      </c>
      <c r="B57" s="39" t="s">
        <v>43</v>
      </c>
      <c r="C57" s="26" t="s">
        <v>50</v>
      </c>
      <c r="D57" s="26" t="s">
        <v>11</v>
      </c>
      <c r="E57" s="39" t="s">
        <v>12</v>
      </c>
      <c r="F57" s="39" t="s">
        <v>183</v>
      </c>
      <c r="G57" s="40">
        <v>16060</v>
      </c>
      <c r="H57" s="40">
        <v>200</v>
      </c>
      <c r="I57" s="45">
        <f t="shared" si="0"/>
        <v>1.2453300124533002</v>
      </c>
    </row>
    <row r="58" spans="1:9" ht="25.5" outlineLevel="3">
      <c r="A58" s="39" t="s">
        <v>4</v>
      </c>
      <c r="B58" s="39" t="s">
        <v>43</v>
      </c>
      <c r="C58" s="26" t="s">
        <v>50</v>
      </c>
      <c r="D58" s="26" t="s">
        <v>17</v>
      </c>
      <c r="E58" s="39" t="s">
        <v>18</v>
      </c>
      <c r="F58" s="39" t="s">
        <v>183</v>
      </c>
      <c r="G58" s="40">
        <v>113840</v>
      </c>
      <c r="H58" s="40">
        <v>11000</v>
      </c>
      <c r="I58" s="45">
        <f t="shared" si="0"/>
        <v>9.66268446943078</v>
      </c>
    </row>
    <row r="59" spans="1:9" s="28" customFormat="1" ht="12.75">
      <c r="A59" s="3" t="s">
        <v>19</v>
      </c>
      <c r="B59" s="3" t="s">
        <v>0</v>
      </c>
      <c r="C59" s="1" t="s">
        <v>0</v>
      </c>
      <c r="D59" s="1" t="s">
        <v>0</v>
      </c>
      <c r="E59" s="1" t="s">
        <v>170</v>
      </c>
      <c r="F59" s="1"/>
      <c r="G59" s="34">
        <f>71712222.4+132000</f>
        <v>71844222.4</v>
      </c>
      <c r="H59" s="34">
        <v>28074203.45</v>
      </c>
      <c r="I59" s="42">
        <f t="shared" si="0"/>
        <v>39.07649427074876</v>
      </c>
    </row>
    <row r="60" spans="1:9" s="29" customFormat="1" ht="12.75" outlineLevel="1">
      <c r="A60" s="2" t="s">
        <v>19</v>
      </c>
      <c r="B60" s="2" t="s">
        <v>4</v>
      </c>
      <c r="C60" s="24" t="s">
        <v>0</v>
      </c>
      <c r="D60" s="24" t="s">
        <v>0</v>
      </c>
      <c r="E60" s="2" t="s">
        <v>54</v>
      </c>
      <c r="F60" s="2"/>
      <c r="G60" s="36">
        <v>219100</v>
      </c>
      <c r="H60" s="36">
        <v>145120.92</v>
      </c>
      <c r="I60" s="46">
        <f t="shared" si="0"/>
        <v>66.2350159744409</v>
      </c>
    </row>
    <row r="61" spans="1:9" s="31" customFormat="1" ht="63.75" outlineLevel="2">
      <c r="A61" s="37" t="s">
        <v>19</v>
      </c>
      <c r="B61" s="37" t="s">
        <v>4</v>
      </c>
      <c r="C61" s="25" t="s">
        <v>52</v>
      </c>
      <c r="D61" s="25" t="s">
        <v>0</v>
      </c>
      <c r="E61" s="37" t="s">
        <v>53</v>
      </c>
      <c r="F61" s="37"/>
      <c r="G61" s="38">
        <v>219100</v>
      </c>
      <c r="H61" s="38">
        <v>145120.92</v>
      </c>
      <c r="I61" s="44">
        <f t="shared" si="0"/>
        <v>66.2350159744409</v>
      </c>
    </row>
    <row r="62" spans="1:9" ht="25.5" outlineLevel="3">
      <c r="A62" s="39" t="s">
        <v>19</v>
      </c>
      <c r="B62" s="39" t="s">
        <v>4</v>
      </c>
      <c r="C62" s="26" t="s">
        <v>52</v>
      </c>
      <c r="D62" s="26" t="s">
        <v>8</v>
      </c>
      <c r="E62" s="39" t="s">
        <v>10</v>
      </c>
      <c r="F62" s="39" t="s">
        <v>183</v>
      </c>
      <c r="G62" s="40">
        <v>190600</v>
      </c>
      <c r="H62" s="40">
        <v>140170.92</v>
      </c>
      <c r="I62" s="45">
        <f t="shared" si="0"/>
        <v>73.54193074501575</v>
      </c>
    </row>
    <row r="63" spans="1:9" ht="25.5" outlineLevel="3">
      <c r="A63" s="39" t="s">
        <v>19</v>
      </c>
      <c r="B63" s="39" t="s">
        <v>4</v>
      </c>
      <c r="C63" s="26" t="s">
        <v>52</v>
      </c>
      <c r="D63" s="26" t="s">
        <v>11</v>
      </c>
      <c r="E63" s="39" t="s">
        <v>12</v>
      </c>
      <c r="F63" s="39" t="s">
        <v>183</v>
      </c>
      <c r="G63" s="40">
        <v>8330</v>
      </c>
      <c r="H63" s="40">
        <v>0</v>
      </c>
      <c r="I63" s="45">
        <f t="shared" si="0"/>
        <v>0</v>
      </c>
    </row>
    <row r="64" spans="1:9" ht="25.5" outlineLevel="3">
      <c r="A64" s="39" t="s">
        <v>19</v>
      </c>
      <c r="B64" s="39" t="s">
        <v>4</v>
      </c>
      <c r="C64" s="26" t="s">
        <v>52</v>
      </c>
      <c r="D64" s="26" t="s">
        <v>17</v>
      </c>
      <c r="E64" s="39" t="s">
        <v>18</v>
      </c>
      <c r="F64" s="39" t="s">
        <v>183</v>
      </c>
      <c r="G64" s="40">
        <v>20170</v>
      </c>
      <c r="H64" s="40">
        <v>4950</v>
      </c>
      <c r="I64" s="45">
        <f t="shared" si="0"/>
        <v>24.541398116013884</v>
      </c>
    </row>
    <row r="65" spans="1:9" s="29" customFormat="1" ht="25.5" outlineLevel="1">
      <c r="A65" s="2" t="s">
        <v>19</v>
      </c>
      <c r="B65" s="2" t="s">
        <v>55</v>
      </c>
      <c r="C65" s="24" t="s">
        <v>0</v>
      </c>
      <c r="D65" s="24" t="s">
        <v>0</v>
      </c>
      <c r="E65" s="2" t="s">
        <v>58</v>
      </c>
      <c r="F65" s="2"/>
      <c r="G65" s="36">
        <v>40212900</v>
      </c>
      <c r="H65" s="36">
        <v>10821235.8</v>
      </c>
      <c r="I65" s="46">
        <f t="shared" si="0"/>
        <v>26.90986176077826</v>
      </c>
    </row>
    <row r="66" spans="1:9" s="31" customFormat="1" ht="25.5" outlineLevel="2">
      <c r="A66" s="37" t="s">
        <v>19</v>
      </c>
      <c r="B66" s="37" t="s">
        <v>55</v>
      </c>
      <c r="C66" s="25" t="s">
        <v>56</v>
      </c>
      <c r="D66" s="25" t="s">
        <v>0</v>
      </c>
      <c r="E66" s="37" t="s">
        <v>57</v>
      </c>
      <c r="F66" s="37"/>
      <c r="G66" s="38">
        <v>40212900</v>
      </c>
      <c r="H66" s="38">
        <v>10821235.8</v>
      </c>
      <c r="I66" s="44">
        <f t="shared" si="0"/>
        <v>26.90986176077826</v>
      </c>
    </row>
    <row r="67" spans="1:9" ht="25.5" outlineLevel="3">
      <c r="A67" s="39" t="s">
        <v>19</v>
      </c>
      <c r="B67" s="39" t="s">
        <v>55</v>
      </c>
      <c r="C67" s="26" t="s">
        <v>56</v>
      </c>
      <c r="D67" s="26" t="s">
        <v>17</v>
      </c>
      <c r="E67" s="39" t="s">
        <v>18</v>
      </c>
      <c r="F67" s="39" t="s">
        <v>183</v>
      </c>
      <c r="G67" s="40">
        <v>40212900</v>
      </c>
      <c r="H67" s="40">
        <v>10821235.8</v>
      </c>
      <c r="I67" s="45">
        <f t="shared" si="0"/>
        <v>26.90986176077826</v>
      </c>
    </row>
    <row r="68" spans="1:9" s="29" customFormat="1" ht="25.5" outlineLevel="1">
      <c r="A68" s="2" t="s">
        <v>19</v>
      </c>
      <c r="B68" s="2" t="s">
        <v>59</v>
      </c>
      <c r="C68" s="24" t="s">
        <v>0</v>
      </c>
      <c r="D68" s="24" t="s">
        <v>0</v>
      </c>
      <c r="E68" s="2" t="s">
        <v>63</v>
      </c>
      <c r="F68" s="2"/>
      <c r="G68" s="36">
        <f>31280222.4+132000</f>
        <v>31412222.4</v>
      </c>
      <c r="H68" s="36">
        <v>17107846.73</v>
      </c>
      <c r="I68" s="46">
        <f t="shared" si="0"/>
        <v>54.462388913940714</v>
      </c>
    </row>
    <row r="69" spans="1:9" s="31" customFormat="1" ht="76.5" outlineLevel="2">
      <c r="A69" s="37" t="s">
        <v>19</v>
      </c>
      <c r="B69" s="37" t="s">
        <v>59</v>
      </c>
      <c r="C69" s="25" t="s">
        <v>60</v>
      </c>
      <c r="D69" s="25" t="s">
        <v>0</v>
      </c>
      <c r="E69" s="37" t="s">
        <v>61</v>
      </c>
      <c r="F69" s="37"/>
      <c r="G69" s="38">
        <v>900000</v>
      </c>
      <c r="H69" s="38">
        <v>675000</v>
      </c>
      <c r="I69" s="44">
        <f t="shared" si="0"/>
        <v>75</v>
      </c>
    </row>
    <row r="70" spans="1:9" ht="63.75" outlineLevel="3">
      <c r="A70" s="39" t="s">
        <v>19</v>
      </c>
      <c r="B70" s="39" t="s">
        <v>59</v>
      </c>
      <c r="C70" s="26" t="s">
        <v>60</v>
      </c>
      <c r="D70" s="26" t="s">
        <v>62</v>
      </c>
      <c r="E70" s="39" t="s">
        <v>64</v>
      </c>
      <c r="F70" s="39" t="s">
        <v>183</v>
      </c>
      <c r="G70" s="40">
        <v>900000</v>
      </c>
      <c r="H70" s="40">
        <v>675000</v>
      </c>
      <c r="I70" s="45">
        <f t="shared" si="0"/>
        <v>75</v>
      </c>
    </row>
    <row r="71" spans="1:9" s="31" customFormat="1" ht="25.5" outlineLevel="2">
      <c r="A71" s="37" t="s">
        <v>19</v>
      </c>
      <c r="B71" s="37" t="s">
        <v>59</v>
      </c>
      <c r="C71" s="25" t="s">
        <v>65</v>
      </c>
      <c r="D71" s="25" t="s">
        <v>0</v>
      </c>
      <c r="E71" s="37" t="s">
        <v>66</v>
      </c>
      <c r="F71" s="37"/>
      <c r="G71" s="38">
        <v>3497366</v>
      </c>
      <c r="H71" s="38">
        <v>3091630</v>
      </c>
      <c r="I71" s="44">
        <f t="shared" si="0"/>
        <v>88.39881213461787</v>
      </c>
    </row>
    <row r="72" spans="1:9" ht="89.25" outlineLevel="3">
      <c r="A72" s="39" t="s">
        <v>19</v>
      </c>
      <c r="B72" s="39" t="s">
        <v>59</v>
      </c>
      <c r="C72" s="26" t="s">
        <v>65</v>
      </c>
      <c r="D72" s="26" t="s">
        <v>67</v>
      </c>
      <c r="E72" s="39" t="s">
        <v>68</v>
      </c>
      <c r="F72" s="39" t="s">
        <v>183</v>
      </c>
      <c r="G72" s="40">
        <v>3497366</v>
      </c>
      <c r="H72" s="40">
        <v>3091630</v>
      </c>
      <c r="I72" s="45">
        <f t="shared" si="0"/>
        <v>88.39881213461787</v>
      </c>
    </row>
    <row r="73" spans="1:9" s="31" customFormat="1" ht="63.75" outlineLevel="2">
      <c r="A73" s="37" t="s">
        <v>19</v>
      </c>
      <c r="B73" s="37" t="s">
        <v>59</v>
      </c>
      <c r="C73" s="25" t="s">
        <v>69</v>
      </c>
      <c r="D73" s="25" t="s">
        <v>0</v>
      </c>
      <c r="E73" s="37" t="s">
        <v>70</v>
      </c>
      <c r="F73" s="37"/>
      <c r="G73" s="38">
        <v>1932867</v>
      </c>
      <c r="H73" s="38">
        <v>1932867</v>
      </c>
      <c r="I73" s="44">
        <f aca="true" t="shared" si="1" ref="I73:I138">H73/G73%</f>
        <v>100.00000000000001</v>
      </c>
    </row>
    <row r="74" spans="1:9" ht="25.5" outlineLevel="3">
      <c r="A74" s="39" t="s">
        <v>19</v>
      </c>
      <c r="B74" s="39" t="s">
        <v>59</v>
      </c>
      <c r="C74" s="26" t="s">
        <v>69</v>
      </c>
      <c r="D74" s="26" t="s">
        <v>17</v>
      </c>
      <c r="E74" s="39" t="s">
        <v>18</v>
      </c>
      <c r="F74" s="39" t="s">
        <v>183</v>
      </c>
      <c r="G74" s="40">
        <v>1932867</v>
      </c>
      <c r="H74" s="40">
        <v>1932867</v>
      </c>
      <c r="I74" s="45">
        <f t="shared" si="1"/>
        <v>100.00000000000001</v>
      </c>
    </row>
    <row r="75" spans="1:9" s="31" customFormat="1" ht="25.5" outlineLevel="2">
      <c r="A75" s="37" t="s">
        <v>19</v>
      </c>
      <c r="B75" s="37" t="s">
        <v>59</v>
      </c>
      <c r="C75" s="25" t="s">
        <v>71</v>
      </c>
      <c r="D75" s="25" t="s">
        <v>0</v>
      </c>
      <c r="E75" s="37" t="s">
        <v>72</v>
      </c>
      <c r="F75" s="37"/>
      <c r="G75" s="38">
        <v>6654189.4</v>
      </c>
      <c r="H75" s="38">
        <v>4066967.18</v>
      </c>
      <c r="I75" s="44">
        <f t="shared" si="1"/>
        <v>61.11889721684207</v>
      </c>
    </row>
    <row r="76" spans="1:9" ht="51" outlineLevel="3">
      <c r="A76" s="39" t="s">
        <v>19</v>
      </c>
      <c r="B76" s="39" t="s">
        <v>59</v>
      </c>
      <c r="C76" s="26" t="s">
        <v>71</v>
      </c>
      <c r="D76" s="26" t="s">
        <v>73</v>
      </c>
      <c r="E76" s="39" t="s">
        <v>74</v>
      </c>
      <c r="F76" s="39" t="s">
        <v>183</v>
      </c>
      <c r="G76" s="40">
        <v>5807639.4</v>
      </c>
      <c r="H76" s="40">
        <v>3723952.29</v>
      </c>
      <c r="I76" s="45">
        <f t="shared" si="1"/>
        <v>64.12161695163098</v>
      </c>
    </row>
    <row r="77" spans="1:9" ht="38.25" outlineLevel="3">
      <c r="A77" s="39" t="s">
        <v>19</v>
      </c>
      <c r="B77" s="39" t="s">
        <v>59</v>
      </c>
      <c r="C77" s="26" t="s">
        <v>71</v>
      </c>
      <c r="D77" s="26" t="s">
        <v>75</v>
      </c>
      <c r="E77" s="39" t="s">
        <v>76</v>
      </c>
      <c r="F77" s="39" t="s">
        <v>183</v>
      </c>
      <c r="G77" s="40">
        <v>736390</v>
      </c>
      <c r="H77" s="40">
        <v>332502.89</v>
      </c>
      <c r="I77" s="45">
        <f t="shared" si="1"/>
        <v>45.15309686443325</v>
      </c>
    </row>
    <row r="78" spans="1:9" ht="25.5" outlineLevel="3">
      <c r="A78" s="39" t="s">
        <v>19</v>
      </c>
      <c r="B78" s="39" t="s">
        <v>59</v>
      </c>
      <c r="C78" s="26" t="s">
        <v>71</v>
      </c>
      <c r="D78" s="26" t="s">
        <v>17</v>
      </c>
      <c r="E78" s="39" t="s">
        <v>18</v>
      </c>
      <c r="F78" s="39" t="s">
        <v>183</v>
      </c>
      <c r="G78" s="40">
        <v>110160</v>
      </c>
      <c r="H78" s="40">
        <v>10512</v>
      </c>
      <c r="I78" s="45">
        <f t="shared" si="1"/>
        <v>9.54248366013072</v>
      </c>
    </row>
    <row r="79" spans="1:9" s="31" customFormat="1" ht="38.25" outlineLevel="2">
      <c r="A79" s="37" t="s">
        <v>19</v>
      </c>
      <c r="B79" s="37" t="s">
        <v>59</v>
      </c>
      <c r="C79" s="25" t="s">
        <v>77</v>
      </c>
      <c r="D79" s="25" t="s">
        <v>0</v>
      </c>
      <c r="E79" s="37" t="s">
        <v>78</v>
      </c>
      <c r="F79" s="37"/>
      <c r="G79" s="38">
        <v>900000</v>
      </c>
      <c r="H79" s="38">
        <v>900000</v>
      </c>
      <c r="I79" s="44">
        <f t="shared" si="1"/>
        <v>100</v>
      </c>
    </row>
    <row r="80" spans="1:9" ht="63.75" outlineLevel="3">
      <c r="A80" s="39" t="s">
        <v>19</v>
      </c>
      <c r="B80" s="39" t="s">
        <v>59</v>
      </c>
      <c r="C80" s="26" t="s">
        <v>77</v>
      </c>
      <c r="D80" s="26" t="s">
        <v>62</v>
      </c>
      <c r="E80" s="39" t="s">
        <v>64</v>
      </c>
      <c r="F80" s="39" t="s">
        <v>183</v>
      </c>
      <c r="G80" s="40">
        <v>900000</v>
      </c>
      <c r="H80" s="40">
        <v>900000</v>
      </c>
      <c r="I80" s="45">
        <f t="shared" si="1"/>
        <v>100</v>
      </c>
    </row>
    <row r="81" spans="1:9" s="30" customFormat="1" ht="38.25" outlineLevel="3">
      <c r="A81" s="37" t="s">
        <v>19</v>
      </c>
      <c r="B81" s="37" t="s">
        <v>59</v>
      </c>
      <c r="C81" s="25" t="s">
        <v>187</v>
      </c>
      <c r="D81" s="25"/>
      <c r="E81" s="37" t="s">
        <v>188</v>
      </c>
      <c r="F81" s="37"/>
      <c r="G81" s="38">
        <v>132000</v>
      </c>
      <c r="H81" s="38">
        <v>0</v>
      </c>
      <c r="I81" s="44">
        <f t="shared" si="1"/>
        <v>0</v>
      </c>
    </row>
    <row r="82" spans="1:9" ht="25.5" outlineLevel="3">
      <c r="A82" s="47" t="s">
        <v>19</v>
      </c>
      <c r="B82" s="47" t="s">
        <v>59</v>
      </c>
      <c r="C82" s="27" t="s">
        <v>187</v>
      </c>
      <c r="D82" s="26" t="s">
        <v>17</v>
      </c>
      <c r="E82" s="39" t="s">
        <v>18</v>
      </c>
      <c r="F82" s="39" t="s">
        <v>183</v>
      </c>
      <c r="G82" s="40">
        <v>132000</v>
      </c>
      <c r="H82" s="40">
        <v>0</v>
      </c>
      <c r="I82" s="45">
        <f>H82/G82%</f>
        <v>0</v>
      </c>
    </row>
    <row r="83" spans="1:9" s="31" customFormat="1" ht="102" outlineLevel="2">
      <c r="A83" s="37" t="s">
        <v>19</v>
      </c>
      <c r="B83" s="37" t="s">
        <v>59</v>
      </c>
      <c r="C83" s="25" t="s">
        <v>79</v>
      </c>
      <c r="D83" s="25" t="s">
        <v>0</v>
      </c>
      <c r="E83" s="37" t="s">
        <v>80</v>
      </c>
      <c r="F83" s="37"/>
      <c r="G83" s="38">
        <v>17395800</v>
      </c>
      <c r="H83" s="38">
        <v>6441382.55</v>
      </c>
      <c r="I83" s="44">
        <f t="shared" si="1"/>
        <v>37.028377826831765</v>
      </c>
    </row>
    <row r="84" spans="1:9" ht="25.5" outlineLevel="3">
      <c r="A84" s="39" t="s">
        <v>19</v>
      </c>
      <c r="B84" s="39" t="s">
        <v>59</v>
      </c>
      <c r="C84" s="26" t="s">
        <v>79</v>
      </c>
      <c r="D84" s="26" t="s">
        <v>17</v>
      </c>
      <c r="E84" s="39" t="s">
        <v>18</v>
      </c>
      <c r="F84" s="39" t="s">
        <v>183</v>
      </c>
      <c r="G84" s="40">
        <v>17395800</v>
      </c>
      <c r="H84" s="40">
        <v>6441382.55</v>
      </c>
      <c r="I84" s="45">
        <f t="shared" si="1"/>
        <v>37.028377826831765</v>
      </c>
    </row>
    <row r="85" spans="1:9" s="28" customFormat="1" ht="13.5" customHeight="1">
      <c r="A85" s="3" t="s">
        <v>81</v>
      </c>
      <c r="B85" s="3" t="s">
        <v>0</v>
      </c>
      <c r="C85" s="1" t="s">
        <v>0</v>
      </c>
      <c r="D85" s="1" t="s">
        <v>0</v>
      </c>
      <c r="E85" s="1" t="s">
        <v>171</v>
      </c>
      <c r="F85" s="1"/>
      <c r="G85" s="34">
        <v>29075010</v>
      </c>
      <c r="H85" s="34">
        <v>8293671.28</v>
      </c>
      <c r="I85" s="45">
        <f t="shared" si="1"/>
        <v>28.525084875293253</v>
      </c>
    </row>
    <row r="86" spans="1:9" s="33" customFormat="1" ht="12.75" outlineLevel="1">
      <c r="A86" s="2" t="s">
        <v>81</v>
      </c>
      <c r="B86" s="2" t="s">
        <v>4</v>
      </c>
      <c r="C86" s="24" t="s">
        <v>0</v>
      </c>
      <c r="D86" s="24" t="s">
        <v>0</v>
      </c>
      <c r="E86" s="2" t="s">
        <v>85</v>
      </c>
      <c r="F86" s="2"/>
      <c r="G86" s="36">
        <v>11086400</v>
      </c>
      <c r="H86" s="36">
        <v>6936391.28</v>
      </c>
      <c r="I86" s="46">
        <f t="shared" si="1"/>
        <v>62.56666979362102</v>
      </c>
    </row>
    <row r="87" spans="1:9" s="31" customFormat="1" ht="38.25" outlineLevel="2">
      <c r="A87" s="37" t="s">
        <v>81</v>
      </c>
      <c r="B87" s="37" t="s">
        <v>4</v>
      </c>
      <c r="C87" s="25" t="s">
        <v>82</v>
      </c>
      <c r="D87" s="25" t="s">
        <v>0</v>
      </c>
      <c r="E87" s="37" t="s">
        <v>83</v>
      </c>
      <c r="F87" s="37"/>
      <c r="G87" s="38">
        <v>221800</v>
      </c>
      <c r="H87" s="38">
        <v>0</v>
      </c>
      <c r="I87" s="44">
        <f t="shared" si="1"/>
        <v>0</v>
      </c>
    </row>
    <row r="88" spans="1:9" ht="51" outlineLevel="3">
      <c r="A88" s="39" t="s">
        <v>81</v>
      </c>
      <c r="B88" s="39" t="s">
        <v>4</v>
      </c>
      <c r="C88" s="26" t="s">
        <v>82</v>
      </c>
      <c r="D88" s="26" t="s">
        <v>84</v>
      </c>
      <c r="E88" s="39" t="s">
        <v>86</v>
      </c>
      <c r="F88" s="39" t="s">
        <v>183</v>
      </c>
      <c r="G88" s="40">
        <v>221800</v>
      </c>
      <c r="H88" s="40">
        <v>0</v>
      </c>
      <c r="I88" s="45">
        <f t="shared" si="1"/>
        <v>0</v>
      </c>
    </row>
    <row r="89" spans="1:9" s="31" customFormat="1" ht="38.25" outlineLevel="2">
      <c r="A89" s="37" t="s">
        <v>81</v>
      </c>
      <c r="B89" s="37" t="s">
        <v>4</v>
      </c>
      <c r="C89" s="25" t="s">
        <v>87</v>
      </c>
      <c r="D89" s="25" t="s">
        <v>0</v>
      </c>
      <c r="E89" s="37" t="s">
        <v>88</v>
      </c>
      <c r="F89" s="37"/>
      <c r="G89" s="38">
        <v>10864600</v>
      </c>
      <c r="H89" s="38">
        <v>6936391.28</v>
      </c>
      <c r="I89" s="44">
        <f t="shared" si="1"/>
        <v>63.84396369861753</v>
      </c>
    </row>
    <row r="90" spans="1:9" ht="51" outlineLevel="3">
      <c r="A90" s="39" t="s">
        <v>81</v>
      </c>
      <c r="B90" s="39" t="s">
        <v>4</v>
      </c>
      <c r="C90" s="26" t="s">
        <v>87</v>
      </c>
      <c r="D90" s="26" t="s">
        <v>84</v>
      </c>
      <c r="E90" s="39" t="s">
        <v>86</v>
      </c>
      <c r="F90" s="39" t="s">
        <v>183</v>
      </c>
      <c r="G90" s="40">
        <v>10864600</v>
      </c>
      <c r="H90" s="40">
        <v>6936391.28</v>
      </c>
      <c r="I90" s="45">
        <f t="shared" si="1"/>
        <v>63.84396369861753</v>
      </c>
    </row>
    <row r="91" spans="1:9" s="33" customFormat="1" ht="12.75" outlineLevel="1">
      <c r="A91" s="2" t="s">
        <v>81</v>
      </c>
      <c r="B91" s="2" t="s">
        <v>5</v>
      </c>
      <c r="C91" s="24" t="s">
        <v>0</v>
      </c>
      <c r="D91" s="24" t="s">
        <v>0</v>
      </c>
      <c r="E91" s="2" t="s">
        <v>91</v>
      </c>
      <c r="F91" s="2"/>
      <c r="G91" s="36">
        <v>17788610</v>
      </c>
      <c r="H91" s="36">
        <v>1357280</v>
      </c>
      <c r="I91" s="46">
        <f t="shared" si="1"/>
        <v>7.630050914602096</v>
      </c>
    </row>
    <row r="92" spans="1:9" s="31" customFormat="1" ht="25.5" outlineLevel="2">
      <c r="A92" s="37" t="s">
        <v>81</v>
      </c>
      <c r="B92" s="37" t="s">
        <v>5</v>
      </c>
      <c r="C92" s="25" t="s">
        <v>89</v>
      </c>
      <c r="D92" s="25" t="s">
        <v>0</v>
      </c>
      <c r="E92" s="37" t="s">
        <v>90</v>
      </c>
      <c r="F92" s="37"/>
      <c r="G92" s="38">
        <v>2035920</v>
      </c>
      <c r="H92" s="38">
        <v>1357280</v>
      </c>
      <c r="I92" s="44">
        <f t="shared" si="1"/>
        <v>66.66666666666666</v>
      </c>
    </row>
    <row r="93" spans="1:9" ht="25.5" outlineLevel="3">
      <c r="A93" s="39" t="s">
        <v>81</v>
      </c>
      <c r="B93" s="39" t="s">
        <v>5</v>
      </c>
      <c r="C93" s="26" t="s">
        <v>89</v>
      </c>
      <c r="D93" s="26" t="s">
        <v>17</v>
      </c>
      <c r="E93" s="39" t="s">
        <v>18</v>
      </c>
      <c r="F93" s="39" t="s">
        <v>183</v>
      </c>
      <c r="G93" s="40">
        <v>2035920</v>
      </c>
      <c r="H93" s="40">
        <v>1357280</v>
      </c>
      <c r="I93" s="45">
        <f t="shared" si="1"/>
        <v>66.66666666666666</v>
      </c>
    </row>
    <row r="94" spans="1:9" s="31" customFormat="1" ht="38.25" outlineLevel="2">
      <c r="A94" s="37" t="s">
        <v>81</v>
      </c>
      <c r="B94" s="37" t="s">
        <v>5</v>
      </c>
      <c r="C94" s="25" t="s">
        <v>82</v>
      </c>
      <c r="D94" s="25" t="s">
        <v>0</v>
      </c>
      <c r="E94" s="37" t="s">
        <v>83</v>
      </c>
      <c r="F94" s="37"/>
      <c r="G94" s="38">
        <v>752690</v>
      </c>
      <c r="H94" s="38">
        <v>0</v>
      </c>
      <c r="I94" s="44">
        <f t="shared" si="1"/>
        <v>0</v>
      </c>
    </row>
    <row r="95" spans="1:9" ht="51" outlineLevel="3">
      <c r="A95" s="39" t="s">
        <v>81</v>
      </c>
      <c r="B95" s="39" t="s">
        <v>5</v>
      </c>
      <c r="C95" s="26" t="s">
        <v>82</v>
      </c>
      <c r="D95" s="26" t="s">
        <v>84</v>
      </c>
      <c r="E95" s="39" t="s">
        <v>86</v>
      </c>
      <c r="F95" s="39" t="s">
        <v>183</v>
      </c>
      <c r="G95" s="40">
        <v>752690</v>
      </c>
      <c r="H95" s="40">
        <v>0</v>
      </c>
      <c r="I95" s="45">
        <f t="shared" si="1"/>
        <v>0</v>
      </c>
    </row>
    <row r="96" spans="1:9" s="31" customFormat="1" ht="114.75" outlineLevel="2">
      <c r="A96" s="37" t="s">
        <v>81</v>
      </c>
      <c r="B96" s="37" t="s">
        <v>5</v>
      </c>
      <c r="C96" s="25" t="s">
        <v>92</v>
      </c>
      <c r="D96" s="25" t="s">
        <v>0</v>
      </c>
      <c r="E96" s="37" t="s">
        <v>93</v>
      </c>
      <c r="F96" s="37"/>
      <c r="G96" s="38">
        <v>10000000</v>
      </c>
      <c r="H96" s="38">
        <v>0</v>
      </c>
      <c r="I96" s="44">
        <f t="shared" si="1"/>
        <v>0</v>
      </c>
    </row>
    <row r="97" spans="1:9" ht="51" outlineLevel="3">
      <c r="A97" s="39" t="s">
        <v>81</v>
      </c>
      <c r="B97" s="39" t="s">
        <v>5</v>
      </c>
      <c r="C97" s="26" t="s">
        <v>92</v>
      </c>
      <c r="D97" s="26" t="s">
        <v>84</v>
      </c>
      <c r="E97" s="39" t="s">
        <v>86</v>
      </c>
      <c r="F97" s="39" t="s">
        <v>183</v>
      </c>
      <c r="G97" s="40">
        <v>10000000</v>
      </c>
      <c r="H97" s="40">
        <v>0</v>
      </c>
      <c r="I97" s="45">
        <f t="shared" si="1"/>
        <v>0</v>
      </c>
    </row>
    <row r="98" spans="1:9" s="31" customFormat="1" ht="51" outlineLevel="2">
      <c r="A98" s="37" t="s">
        <v>81</v>
      </c>
      <c r="B98" s="37" t="s">
        <v>5</v>
      </c>
      <c r="C98" s="25" t="s">
        <v>94</v>
      </c>
      <c r="D98" s="25" t="s">
        <v>0</v>
      </c>
      <c r="E98" s="37" t="s">
        <v>95</v>
      </c>
      <c r="F98" s="37"/>
      <c r="G98" s="38">
        <v>5000000</v>
      </c>
      <c r="H98" s="38">
        <v>0</v>
      </c>
      <c r="I98" s="44">
        <f t="shared" si="1"/>
        <v>0</v>
      </c>
    </row>
    <row r="99" spans="1:9" ht="25.5" outlineLevel="3">
      <c r="A99" s="39" t="s">
        <v>81</v>
      </c>
      <c r="B99" s="39" t="s">
        <v>5</v>
      </c>
      <c r="C99" s="26" t="s">
        <v>94</v>
      </c>
      <c r="D99" s="26" t="s">
        <v>17</v>
      </c>
      <c r="E99" s="39" t="s">
        <v>18</v>
      </c>
      <c r="F99" s="39" t="s">
        <v>183</v>
      </c>
      <c r="G99" s="40">
        <v>5000000</v>
      </c>
      <c r="H99" s="40">
        <v>0</v>
      </c>
      <c r="I99" s="45">
        <f t="shared" si="1"/>
        <v>0</v>
      </c>
    </row>
    <row r="100" spans="1:9" s="33" customFormat="1" ht="12.75" outlineLevel="1">
      <c r="A100" s="2" t="s">
        <v>81</v>
      </c>
      <c r="B100" s="2" t="s">
        <v>13</v>
      </c>
      <c r="C100" s="24" t="s">
        <v>0</v>
      </c>
      <c r="D100" s="24" t="s">
        <v>0</v>
      </c>
      <c r="E100" s="2" t="s">
        <v>96</v>
      </c>
      <c r="F100" s="2"/>
      <c r="G100" s="36">
        <v>200000</v>
      </c>
      <c r="H100" s="36">
        <v>0</v>
      </c>
      <c r="I100" s="46">
        <f t="shared" si="1"/>
        <v>0</v>
      </c>
    </row>
    <row r="101" spans="1:9" s="31" customFormat="1" ht="25.5" outlineLevel="2">
      <c r="A101" s="37" t="s">
        <v>81</v>
      </c>
      <c r="B101" s="37" t="s">
        <v>13</v>
      </c>
      <c r="C101" s="25" t="s">
        <v>89</v>
      </c>
      <c r="D101" s="25" t="s">
        <v>0</v>
      </c>
      <c r="E101" s="37" t="s">
        <v>90</v>
      </c>
      <c r="F101" s="37"/>
      <c r="G101" s="38">
        <v>200000</v>
      </c>
      <c r="H101" s="38">
        <v>0</v>
      </c>
      <c r="I101" s="44">
        <f t="shared" si="1"/>
        <v>0</v>
      </c>
    </row>
    <row r="102" spans="1:9" ht="25.5" outlineLevel="3">
      <c r="A102" s="39" t="s">
        <v>81</v>
      </c>
      <c r="B102" s="39" t="s">
        <v>13</v>
      </c>
      <c r="C102" s="26" t="s">
        <v>89</v>
      </c>
      <c r="D102" s="26" t="s">
        <v>17</v>
      </c>
      <c r="E102" s="39" t="s">
        <v>18</v>
      </c>
      <c r="F102" s="39" t="s">
        <v>183</v>
      </c>
      <c r="G102" s="40">
        <v>200000</v>
      </c>
      <c r="H102" s="40">
        <v>0</v>
      </c>
      <c r="I102" s="45">
        <f t="shared" si="1"/>
        <v>0</v>
      </c>
    </row>
    <row r="103" spans="1:9" s="28" customFormat="1" ht="12.75">
      <c r="A103" s="3" t="s">
        <v>34</v>
      </c>
      <c r="B103" s="3" t="s">
        <v>0</v>
      </c>
      <c r="C103" s="1" t="s">
        <v>0</v>
      </c>
      <c r="D103" s="1" t="s">
        <v>0</v>
      </c>
      <c r="E103" s="1" t="s">
        <v>172</v>
      </c>
      <c r="F103" s="1"/>
      <c r="G103" s="34">
        <v>238994374.86</v>
      </c>
      <c r="H103" s="34">
        <v>165108213.37</v>
      </c>
      <c r="I103" s="42">
        <f t="shared" si="1"/>
        <v>69.08456044905591</v>
      </c>
    </row>
    <row r="104" spans="1:11" s="33" customFormat="1" ht="12.75" outlineLevel="1">
      <c r="A104" s="2" t="s">
        <v>34</v>
      </c>
      <c r="B104" s="2" t="s">
        <v>4</v>
      </c>
      <c r="C104" s="24" t="s">
        <v>0</v>
      </c>
      <c r="D104" s="24" t="s">
        <v>0</v>
      </c>
      <c r="E104" s="2" t="s">
        <v>99</v>
      </c>
      <c r="F104" s="2"/>
      <c r="G104" s="36">
        <v>44865892.11</v>
      </c>
      <c r="H104" s="36">
        <v>32780315.36</v>
      </c>
      <c r="I104" s="46">
        <f t="shared" si="1"/>
        <v>73.062885453455</v>
      </c>
      <c r="K104" s="48"/>
    </row>
    <row r="105" spans="1:9" s="31" customFormat="1" ht="76.5" outlineLevel="2">
      <c r="A105" s="37" t="s">
        <v>34</v>
      </c>
      <c r="B105" s="37" t="s">
        <v>4</v>
      </c>
      <c r="C105" s="25" t="s">
        <v>97</v>
      </c>
      <c r="D105" s="25" t="s">
        <v>0</v>
      </c>
      <c r="E105" s="37" t="s">
        <v>98</v>
      </c>
      <c r="F105" s="37"/>
      <c r="G105" s="38">
        <v>27270000</v>
      </c>
      <c r="H105" s="38">
        <v>22641151.09</v>
      </c>
      <c r="I105" s="44">
        <f t="shared" si="1"/>
        <v>83.02585658232489</v>
      </c>
    </row>
    <row r="106" spans="1:9" ht="51" outlineLevel="3">
      <c r="A106" s="39" t="s">
        <v>34</v>
      </c>
      <c r="B106" s="39" t="s">
        <v>4</v>
      </c>
      <c r="C106" s="26" t="s">
        <v>97</v>
      </c>
      <c r="D106" s="26" t="s">
        <v>73</v>
      </c>
      <c r="E106" s="39" t="s">
        <v>74</v>
      </c>
      <c r="F106" s="39" t="s">
        <v>183</v>
      </c>
      <c r="G106" s="40">
        <v>27128000</v>
      </c>
      <c r="H106" s="40">
        <v>22547125.41</v>
      </c>
      <c r="I106" s="45">
        <f t="shared" si="1"/>
        <v>83.11385067089354</v>
      </c>
    </row>
    <row r="107" spans="1:9" ht="25.5" outlineLevel="3">
      <c r="A107" s="39" t="s">
        <v>34</v>
      </c>
      <c r="B107" s="39" t="s">
        <v>4</v>
      </c>
      <c r="C107" s="26" t="s">
        <v>97</v>
      </c>
      <c r="D107" s="26" t="s">
        <v>17</v>
      </c>
      <c r="E107" s="39" t="s">
        <v>18</v>
      </c>
      <c r="F107" s="39" t="s">
        <v>183</v>
      </c>
      <c r="G107" s="40">
        <v>142000</v>
      </c>
      <c r="H107" s="40">
        <v>94025.68</v>
      </c>
      <c r="I107" s="45">
        <f t="shared" si="1"/>
        <v>66.2152676056338</v>
      </c>
    </row>
    <row r="108" spans="1:9" s="31" customFormat="1" ht="114.75" outlineLevel="2">
      <c r="A108" s="37" t="s">
        <v>34</v>
      </c>
      <c r="B108" s="37" t="s">
        <v>4</v>
      </c>
      <c r="C108" s="25" t="s">
        <v>100</v>
      </c>
      <c r="D108" s="25" t="s">
        <v>0</v>
      </c>
      <c r="E108" s="37" t="s">
        <v>101</v>
      </c>
      <c r="F108" s="37"/>
      <c r="G108" s="38">
        <v>1383216</v>
      </c>
      <c r="H108" s="38">
        <v>1383216</v>
      </c>
      <c r="I108" s="44">
        <f t="shared" si="1"/>
        <v>100</v>
      </c>
    </row>
    <row r="109" spans="1:9" ht="25.5" outlineLevel="3">
      <c r="A109" s="39" t="s">
        <v>34</v>
      </c>
      <c r="B109" s="39" t="s">
        <v>4</v>
      </c>
      <c r="C109" s="26" t="s">
        <v>100</v>
      </c>
      <c r="D109" s="26" t="s">
        <v>17</v>
      </c>
      <c r="E109" s="39" t="s">
        <v>18</v>
      </c>
      <c r="F109" s="39" t="s">
        <v>183</v>
      </c>
      <c r="G109" s="40">
        <v>1383216</v>
      </c>
      <c r="H109" s="40">
        <v>1383216</v>
      </c>
      <c r="I109" s="45">
        <f t="shared" si="1"/>
        <v>100</v>
      </c>
    </row>
    <row r="110" spans="1:9" s="31" customFormat="1" ht="76.5" outlineLevel="2">
      <c r="A110" s="37" t="s">
        <v>34</v>
      </c>
      <c r="B110" s="37" t="s">
        <v>4</v>
      </c>
      <c r="C110" s="25" t="s">
        <v>102</v>
      </c>
      <c r="D110" s="25" t="s">
        <v>0</v>
      </c>
      <c r="E110" s="37" t="s">
        <v>165</v>
      </c>
      <c r="F110" s="37"/>
      <c r="G110" s="38">
        <v>62500</v>
      </c>
      <c r="H110" s="38">
        <v>62500</v>
      </c>
      <c r="I110" s="44">
        <f t="shared" si="1"/>
        <v>100</v>
      </c>
    </row>
    <row r="111" spans="1:9" ht="25.5" outlineLevel="3">
      <c r="A111" s="39" t="s">
        <v>34</v>
      </c>
      <c r="B111" s="39" t="s">
        <v>4</v>
      </c>
      <c r="C111" s="26" t="s">
        <v>102</v>
      </c>
      <c r="D111" s="26" t="s">
        <v>17</v>
      </c>
      <c r="E111" s="39" t="s">
        <v>18</v>
      </c>
      <c r="F111" s="39" t="s">
        <v>183</v>
      </c>
      <c r="G111" s="40">
        <v>62500</v>
      </c>
      <c r="H111" s="40">
        <v>62500</v>
      </c>
      <c r="I111" s="45">
        <f t="shared" si="1"/>
        <v>100</v>
      </c>
    </row>
    <row r="112" spans="1:9" s="31" customFormat="1" ht="38.25" outlineLevel="2">
      <c r="A112" s="37" t="s">
        <v>34</v>
      </c>
      <c r="B112" s="37" t="s">
        <v>4</v>
      </c>
      <c r="C112" s="25" t="s">
        <v>104</v>
      </c>
      <c r="D112" s="25" t="s">
        <v>0</v>
      </c>
      <c r="E112" s="37" t="s">
        <v>105</v>
      </c>
      <c r="F112" s="37"/>
      <c r="G112" s="38">
        <f>11991692.11+3725321</f>
        <v>15717013.11</v>
      </c>
      <c r="H112" s="38">
        <v>8497752.27</v>
      </c>
      <c r="I112" s="44">
        <f t="shared" si="1"/>
        <v>54.06722136404707</v>
      </c>
    </row>
    <row r="113" spans="1:9" ht="38.25" outlineLevel="3">
      <c r="A113" s="39" t="s">
        <v>34</v>
      </c>
      <c r="B113" s="39" t="s">
        <v>4</v>
      </c>
      <c r="C113" s="26" t="s">
        <v>104</v>
      </c>
      <c r="D113" s="26" t="s">
        <v>75</v>
      </c>
      <c r="E113" s="39" t="s">
        <v>76</v>
      </c>
      <c r="F113" s="39" t="s">
        <v>183</v>
      </c>
      <c r="G113" s="40">
        <v>1428216</v>
      </c>
      <c r="H113" s="40">
        <v>1215908</v>
      </c>
      <c r="I113" s="45">
        <f t="shared" si="1"/>
        <v>85.13474152369109</v>
      </c>
    </row>
    <row r="114" spans="1:9" ht="25.5" outlineLevel="3">
      <c r="A114" s="39" t="s">
        <v>34</v>
      </c>
      <c r="B114" s="39" t="s">
        <v>4</v>
      </c>
      <c r="C114" s="26" t="s">
        <v>104</v>
      </c>
      <c r="D114" s="26" t="s">
        <v>17</v>
      </c>
      <c r="E114" s="39" t="s">
        <v>18</v>
      </c>
      <c r="F114" s="39" t="s">
        <v>183</v>
      </c>
      <c r="G114" s="40">
        <f>10419646.44+3725321</f>
        <v>14144967.44</v>
      </c>
      <c r="H114" s="40">
        <v>7138108.16</v>
      </c>
      <c r="I114" s="45">
        <f t="shared" si="1"/>
        <v>50.46394196577946</v>
      </c>
    </row>
    <row r="115" spans="1:9" ht="25.5" outlineLevel="3">
      <c r="A115" s="39" t="s">
        <v>34</v>
      </c>
      <c r="B115" s="39" t="s">
        <v>4</v>
      </c>
      <c r="C115" s="26" t="s">
        <v>104</v>
      </c>
      <c r="D115" s="26" t="s">
        <v>30</v>
      </c>
      <c r="E115" s="39" t="s">
        <v>31</v>
      </c>
      <c r="F115" s="39" t="s">
        <v>183</v>
      </c>
      <c r="G115" s="40">
        <v>115071.56</v>
      </c>
      <c r="H115" s="40">
        <v>115071.56</v>
      </c>
      <c r="I115" s="45">
        <f t="shared" si="1"/>
        <v>100</v>
      </c>
    </row>
    <row r="116" spans="1:9" ht="25.5" outlineLevel="3">
      <c r="A116" s="39" t="s">
        <v>34</v>
      </c>
      <c r="B116" s="39" t="s">
        <v>4</v>
      </c>
      <c r="C116" s="26" t="s">
        <v>104</v>
      </c>
      <c r="D116" s="26" t="s">
        <v>23</v>
      </c>
      <c r="E116" s="39" t="s">
        <v>24</v>
      </c>
      <c r="F116" s="39" t="s">
        <v>183</v>
      </c>
      <c r="G116" s="40">
        <v>28758.11</v>
      </c>
      <c r="H116" s="40">
        <v>28664.55</v>
      </c>
      <c r="I116" s="45">
        <f t="shared" si="1"/>
        <v>99.67466568561008</v>
      </c>
    </row>
    <row r="117" spans="1:9" s="31" customFormat="1" ht="38.25" outlineLevel="2">
      <c r="A117" s="37" t="s">
        <v>34</v>
      </c>
      <c r="B117" s="37" t="s">
        <v>4</v>
      </c>
      <c r="C117" s="25" t="s">
        <v>106</v>
      </c>
      <c r="D117" s="25" t="s">
        <v>0</v>
      </c>
      <c r="E117" s="37" t="s">
        <v>107</v>
      </c>
      <c r="F117" s="37"/>
      <c r="G117" s="38">
        <v>99000</v>
      </c>
      <c r="H117" s="38">
        <v>0</v>
      </c>
      <c r="I117" s="44">
        <f t="shared" si="1"/>
        <v>0</v>
      </c>
    </row>
    <row r="118" spans="1:9" ht="25.5" outlineLevel="3">
      <c r="A118" s="39" t="s">
        <v>34</v>
      </c>
      <c r="B118" s="39" t="s">
        <v>4</v>
      </c>
      <c r="C118" s="26" t="s">
        <v>106</v>
      </c>
      <c r="D118" s="26" t="s">
        <v>17</v>
      </c>
      <c r="E118" s="39" t="s">
        <v>18</v>
      </c>
      <c r="F118" s="39" t="s">
        <v>183</v>
      </c>
      <c r="G118" s="40">
        <v>99000</v>
      </c>
      <c r="H118" s="40">
        <v>0</v>
      </c>
      <c r="I118" s="45">
        <f t="shared" si="1"/>
        <v>0</v>
      </c>
    </row>
    <row r="119" spans="1:9" s="31" customFormat="1" ht="63.75" outlineLevel="2">
      <c r="A119" s="37" t="s">
        <v>34</v>
      </c>
      <c r="B119" s="37" t="s">
        <v>4</v>
      </c>
      <c r="C119" s="25" t="s">
        <v>108</v>
      </c>
      <c r="D119" s="25" t="s">
        <v>0</v>
      </c>
      <c r="E119" s="37" t="s">
        <v>109</v>
      </c>
      <c r="F119" s="37"/>
      <c r="G119" s="38">
        <v>122000</v>
      </c>
      <c r="H119" s="38">
        <v>35000</v>
      </c>
      <c r="I119" s="44">
        <f t="shared" si="1"/>
        <v>28.688524590163933</v>
      </c>
    </row>
    <row r="120" spans="1:9" ht="25.5" outlineLevel="3">
      <c r="A120" s="39" t="s">
        <v>34</v>
      </c>
      <c r="B120" s="39" t="s">
        <v>4</v>
      </c>
      <c r="C120" s="26" t="s">
        <v>108</v>
      </c>
      <c r="D120" s="26" t="s">
        <v>17</v>
      </c>
      <c r="E120" s="39" t="s">
        <v>18</v>
      </c>
      <c r="F120" s="39" t="s">
        <v>183</v>
      </c>
      <c r="G120" s="40">
        <v>122000</v>
      </c>
      <c r="H120" s="40">
        <v>35000</v>
      </c>
      <c r="I120" s="45">
        <f t="shared" si="1"/>
        <v>28.688524590163933</v>
      </c>
    </row>
    <row r="121" spans="1:9" s="31" customFormat="1" ht="38.25" outlineLevel="2">
      <c r="A121" s="37" t="s">
        <v>34</v>
      </c>
      <c r="B121" s="37" t="s">
        <v>4</v>
      </c>
      <c r="C121" s="25" t="s">
        <v>110</v>
      </c>
      <c r="D121" s="25" t="s">
        <v>0</v>
      </c>
      <c r="E121" s="37" t="s">
        <v>111</v>
      </c>
      <c r="F121" s="37"/>
      <c r="G121" s="38">
        <v>212163</v>
      </c>
      <c r="H121" s="38">
        <v>160696</v>
      </c>
      <c r="I121" s="44">
        <f t="shared" si="1"/>
        <v>75.74176458666214</v>
      </c>
    </row>
    <row r="122" spans="1:9" ht="25.5" outlineLevel="3">
      <c r="A122" s="39" t="s">
        <v>34</v>
      </c>
      <c r="B122" s="39" t="s">
        <v>4</v>
      </c>
      <c r="C122" s="26" t="s">
        <v>110</v>
      </c>
      <c r="D122" s="26" t="s">
        <v>17</v>
      </c>
      <c r="E122" s="39" t="s">
        <v>18</v>
      </c>
      <c r="F122" s="39" t="s">
        <v>183</v>
      </c>
      <c r="G122" s="40">
        <v>212163</v>
      </c>
      <c r="H122" s="40">
        <v>160696</v>
      </c>
      <c r="I122" s="45">
        <f t="shared" si="1"/>
        <v>75.74176458666214</v>
      </c>
    </row>
    <row r="123" spans="1:11" s="33" customFormat="1" ht="12.75" outlineLevel="1">
      <c r="A123" s="2" t="s">
        <v>34</v>
      </c>
      <c r="B123" s="2" t="s">
        <v>5</v>
      </c>
      <c r="C123" s="24" t="s">
        <v>0</v>
      </c>
      <c r="D123" s="24" t="s">
        <v>0</v>
      </c>
      <c r="E123" s="2" t="s">
        <v>112</v>
      </c>
      <c r="F123" s="2"/>
      <c r="G123" s="36">
        <v>170631396.84</v>
      </c>
      <c r="H123" s="36">
        <v>115629734.15</v>
      </c>
      <c r="I123" s="46">
        <f t="shared" si="1"/>
        <v>67.7658017758744</v>
      </c>
      <c r="K123" s="48"/>
    </row>
    <row r="124" spans="1:11" s="31" customFormat="1" ht="38.25" outlineLevel="2">
      <c r="A124" s="37" t="s">
        <v>34</v>
      </c>
      <c r="B124" s="37" t="s">
        <v>5</v>
      </c>
      <c r="C124" s="25" t="s">
        <v>82</v>
      </c>
      <c r="D124" s="25" t="s">
        <v>0</v>
      </c>
      <c r="E124" s="37" t="s">
        <v>83</v>
      </c>
      <c r="F124" s="37"/>
      <c r="G124" s="38">
        <v>1273692.4</v>
      </c>
      <c r="H124" s="38">
        <v>1273692.4</v>
      </c>
      <c r="I124" s="44">
        <f t="shared" si="1"/>
        <v>100</v>
      </c>
      <c r="K124" s="49"/>
    </row>
    <row r="125" spans="1:9" ht="25.5" outlineLevel="3">
      <c r="A125" s="39" t="s">
        <v>34</v>
      </c>
      <c r="B125" s="39" t="s">
        <v>5</v>
      </c>
      <c r="C125" s="26" t="s">
        <v>82</v>
      </c>
      <c r="D125" s="26" t="s">
        <v>17</v>
      </c>
      <c r="E125" s="39" t="s">
        <v>18</v>
      </c>
      <c r="F125" s="39" t="s">
        <v>183</v>
      </c>
      <c r="G125" s="40">
        <v>1273692.4</v>
      </c>
      <c r="H125" s="40">
        <v>1273692.4</v>
      </c>
      <c r="I125" s="45">
        <f t="shared" si="1"/>
        <v>100</v>
      </c>
    </row>
    <row r="126" spans="1:9" s="31" customFormat="1" ht="165.75" outlineLevel="2">
      <c r="A126" s="37" t="s">
        <v>34</v>
      </c>
      <c r="B126" s="37" t="s">
        <v>5</v>
      </c>
      <c r="C126" s="25" t="s">
        <v>113</v>
      </c>
      <c r="D126" s="25" t="s">
        <v>0</v>
      </c>
      <c r="E126" s="41" t="s">
        <v>114</v>
      </c>
      <c r="F126" s="41"/>
      <c r="G126" s="38">
        <v>109865200</v>
      </c>
      <c r="H126" s="38">
        <v>73143219.37</v>
      </c>
      <c r="I126" s="44">
        <f t="shared" si="1"/>
        <v>66.5754209431194</v>
      </c>
    </row>
    <row r="127" spans="1:9" ht="51" outlineLevel="3">
      <c r="A127" s="39" t="s">
        <v>34</v>
      </c>
      <c r="B127" s="39" t="s">
        <v>5</v>
      </c>
      <c r="C127" s="26" t="s">
        <v>113</v>
      </c>
      <c r="D127" s="26" t="s">
        <v>73</v>
      </c>
      <c r="E127" s="39" t="s">
        <v>74</v>
      </c>
      <c r="F127" s="39" t="s">
        <v>183</v>
      </c>
      <c r="G127" s="40">
        <v>109483800</v>
      </c>
      <c r="H127" s="40">
        <v>73029726.37</v>
      </c>
      <c r="I127" s="45">
        <f t="shared" si="1"/>
        <v>66.70368252654731</v>
      </c>
    </row>
    <row r="128" spans="1:9" ht="25.5" outlineLevel="3">
      <c r="A128" s="39" t="s">
        <v>34</v>
      </c>
      <c r="B128" s="39" t="s">
        <v>5</v>
      </c>
      <c r="C128" s="26" t="s">
        <v>113</v>
      </c>
      <c r="D128" s="26" t="s">
        <v>17</v>
      </c>
      <c r="E128" s="39" t="s">
        <v>18</v>
      </c>
      <c r="F128" s="39" t="s">
        <v>183</v>
      </c>
      <c r="G128" s="40">
        <v>381400</v>
      </c>
      <c r="H128" s="40">
        <v>113493</v>
      </c>
      <c r="I128" s="45">
        <f t="shared" si="1"/>
        <v>29.75694808599895</v>
      </c>
    </row>
    <row r="129" spans="1:9" s="31" customFormat="1" ht="114.75" outlineLevel="2">
      <c r="A129" s="37" t="s">
        <v>34</v>
      </c>
      <c r="B129" s="37" t="s">
        <v>5</v>
      </c>
      <c r="C129" s="25" t="s">
        <v>100</v>
      </c>
      <c r="D129" s="25" t="s">
        <v>0</v>
      </c>
      <c r="E129" s="37" t="s">
        <v>101</v>
      </c>
      <c r="F129" s="37"/>
      <c r="G129" s="38">
        <v>11353584</v>
      </c>
      <c r="H129" s="38">
        <v>11353584</v>
      </c>
      <c r="I129" s="44">
        <f t="shared" si="1"/>
        <v>100</v>
      </c>
    </row>
    <row r="130" spans="1:9" ht="25.5" outlineLevel="3">
      <c r="A130" s="39" t="s">
        <v>34</v>
      </c>
      <c r="B130" s="39" t="s">
        <v>5</v>
      </c>
      <c r="C130" s="26" t="s">
        <v>100</v>
      </c>
      <c r="D130" s="26" t="s">
        <v>17</v>
      </c>
      <c r="E130" s="39" t="s">
        <v>18</v>
      </c>
      <c r="F130" s="39" t="s">
        <v>183</v>
      </c>
      <c r="G130" s="40">
        <v>11353584</v>
      </c>
      <c r="H130" s="40">
        <v>11353584</v>
      </c>
      <c r="I130" s="45">
        <f t="shared" si="1"/>
        <v>100</v>
      </c>
    </row>
    <row r="131" spans="1:9" s="31" customFormat="1" ht="76.5" outlineLevel="2">
      <c r="A131" s="37" t="s">
        <v>34</v>
      </c>
      <c r="B131" s="37" t="s">
        <v>5</v>
      </c>
      <c r="C131" s="25" t="s">
        <v>102</v>
      </c>
      <c r="D131" s="25" t="s">
        <v>0</v>
      </c>
      <c r="E131" s="37" t="s">
        <v>103</v>
      </c>
      <c r="F131" s="37"/>
      <c r="G131" s="38">
        <v>214500</v>
      </c>
      <c r="H131" s="38">
        <v>214500</v>
      </c>
      <c r="I131" s="44">
        <f t="shared" si="1"/>
        <v>100</v>
      </c>
    </row>
    <row r="132" spans="1:9" ht="25.5" outlineLevel="3">
      <c r="A132" s="39" t="s">
        <v>34</v>
      </c>
      <c r="B132" s="39" t="s">
        <v>5</v>
      </c>
      <c r="C132" s="26" t="s">
        <v>102</v>
      </c>
      <c r="D132" s="26" t="s">
        <v>17</v>
      </c>
      <c r="E132" s="39" t="s">
        <v>18</v>
      </c>
      <c r="F132" s="39" t="s">
        <v>183</v>
      </c>
      <c r="G132" s="40">
        <v>214500</v>
      </c>
      <c r="H132" s="40">
        <v>214500</v>
      </c>
      <c r="I132" s="45">
        <f t="shared" si="1"/>
        <v>100</v>
      </c>
    </row>
    <row r="133" spans="1:9" s="31" customFormat="1" ht="38.25" outlineLevel="2">
      <c r="A133" s="37" t="s">
        <v>34</v>
      </c>
      <c r="B133" s="37" t="s">
        <v>5</v>
      </c>
      <c r="C133" s="25" t="s">
        <v>115</v>
      </c>
      <c r="D133" s="25" t="s">
        <v>0</v>
      </c>
      <c r="E133" s="37" t="s">
        <v>116</v>
      </c>
      <c r="F133" s="37"/>
      <c r="G133" s="38">
        <f>35092349.05+447600</f>
        <v>35539949.05</v>
      </c>
      <c r="H133" s="38">
        <v>23121093.22</v>
      </c>
      <c r="I133" s="44">
        <f t="shared" si="1"/>
        <v>65.05663018107225</v>
      </c>
    </row>
    <row r="134" spans="1:9" ht="51" outlineLevel="3">
      <c r="A134" s="39" t="s">
        <v>34</v>
      </c>
      <c r="B134" s="39" t="s">
        <v>5</v>
      </c>
      <c r="C134" s="26" t="s">
        <v>115</v>
      </c>
      <c r="D134" s="26" t="s">
        <v>73</v>
      </c>
      <c r="E134" s="39" t="s">
        <v>74</v>
      </c>
      <c r="F134" s="39" t="s">
        <v>183</v>
      </c>
      <c r="G134" s="40">
        <v>3753141.54</v>
      </c>
      <c r="H134" s="40">
        <v>2562342.76</v>
      </c>
      <c r="I134" s="45">
        <f t="shared" si="1"/>
        <v>68.27194585365943</v>
      </c>
    </row>
    <row r="135" spans="1:9" ht="38.25" outlineLevel="3">
      <c r="A135" s="39" t="s">
        <v>34</v>
      </c>
      <c r="B135" s="39" t="s">
        <v>5</v>
      </c>
      <c r="C135" s="26" t="s">
        <v>115</v>
      </c>
      <c r="D135" s="26" t="s">
        <v>75</v>
      </c>
      <c r="E135" s="39" t="s">
        <v>76</v>
      </c>
      <c r="F135" s="39" t="s">
        <v>183</v>
      </c>
      <c r="G135" s="40">
        <v>3049578.36</v>
      </c>
      <c r="H135" s="40">
        <v>2777303.8</v>
      </c>
      <c r="I135" s="45">
        <f t="shared" si="1"/>
        <v>91.0717309785737</v>
      </c>
    </row>
    <row r="136" spans="1:9" ht="25.5" outlineLevel="3">
      <c r="A136" s="39" t="s">
        <v>34</v>
      </c>
      <c r="B136" s="39" t="s">
        <v>5</v>
      </c>
      <c r="C136" s="26" t="s">
        <v>115</v>
      </c>
      <c r="D136" s="26" t="s">
        <v>17</v>
      </c>
      <c r="E136" s="39" t="s">
        <v>18</v>
      </c>
      <c r="F136" s="39" t="s">
        <v>183</v>
      </c>
      <c r="G136" s="40">
        <f>28022564.02+447600</f>
        <v>28470164.02</v>
      </c>
      <c r="H136" s="40">
        <v>17520152.63</v>
      </c>
      <c r="I136" s="45">
        <f t="shared" si="1"/>
        <v>61.538643113163204</v>
      </c>
    </row>
    <row r="137" spans="1:9" ht="25.5" outlineLevel="3">
      <c r="A137" s="39" t="s">
        <v>34</v>
      </c>
      <c r="B137" s="39" t="s">
        <v>5</v>
      </c>
      <c r="C137" s="26" t="s">
        <v>115</v>
      </c>
      <c r="D137" s="26" t="s">
        <v>30</v>
      </c>
      <c r="E137" s="39" t="s">
        <v>31</v>
      </c>
      <c r="F137" s="39" t="s">
        <v>183</v>
      </c>
      <c r="G137" s="40">
        <v>246793.67</v>
      </c>
      <c r="H137" s="40">
        <v>245032.02</v>
      </c>
      <c r="I137" s="45">
        <f t="shared" si="1"/>
        <v>99.28618509542808</v>
      </c>
    </row>
    <row r="138" spans="1:9" ht="25.5" outlineLevel="3">
      <c r="A138" s="39" t="s">
        <v>34</v>
      </c>
      <c r="B138" s="39" t="s">
        <v>5</v>
      </c>
      <c r="C138" s="26" t="s">
        <v>115</v>
      </c>
      <c r="D138" s="26" t="s">
        <v>23</v>
      </c>
      <c r="E138" s="39" t="s">
        <v>24</v>
      </c>
      <c r="F138" s="39" t="s">
        <v>183</v>
      </c>
      <c r="G138" s="40">
        <v>20271.46</v>
      </c>
      <c r="H138" s="40">
        <v>16262.01</v>
      </c>
      <c r="I138" s="45">
        <f t="shared" si="1"/>
        <v>80.22120754992487</v>
      </c>
    </row>
    <row r="139" spans="1:9" s="31" customFormat="1" ht="38.25" outlineLevel="2">
      <c r="A139" s="37" t="s">
        <v>34</v>
      </c>
      <c r="B139" s="37" t="s">
        <v>5</v>
      </c>
      <c r="C139" s="25" t="s">
        <v>117</v>
      </c>
      <c r="D139" s="25" t="s">
        <v>0</v>
      </c>
      <c r="E139" s="37" t="s">
        <v>118</v>
      </c>
      <c r="F139" s="37"/>
      <c r="G139" s="38">
        <f>8386800.39+488000</f>
        <v>8874800.39</v>
      </c>
      <c r="H139" s="38">
        <v>6099630.82</v>
      </c>
      <c r="I139" s="44">
        <f aca="true" t="shared" si="2" ref="I139:I202">H139/G139%</f>
        <v>68.729780411433</v>
      </c>
    </row>
    <row r="140" spans="1:9" ht="51" outlineLevel="3">
      <c r="A140" s="39" t="s">
        <v>34</v>
      </c>
      <c r="B140" s="39" t="s">
        <v>5</v>
      </c>
      <c r="C140" s="26" t="s">
        <v>117</v>
      </c>
      <c r="D140" s="26" t="s">
        <v>73</v>
      </c>
      <c r="E140" s="39" t="s">
        <v>74</v>
      </c>
      <c r="F140" s="39" t="s">
        <v>183</v>
      </c>
      <c r="G140" s="40">
        <f>6737241.94+488000</f>
        <v>7225241.94</v>
      </c>
      <c r="H140" s="40">
        <v>5168453.86</v>
      </c>
      <c r="I140" s="45">
        <f t="shared" si="2"/>
        <v>71.5332981638536</v>
      </c>
    </row>
    <row r="141" spans="1:9" ht="38.25" outlineLevel="3">
      <c r="A141" s="39" t="s">
        <v>34</v>
      </c>
      <c r="B141" s="39" t="s">
        <v>5</v>
      </c>
      <c r="C141" s="26" t="s">
        <v>117</v>
      </c>
      <c r="D141" s="26" t="s">
        <v>75</v>
      </c>
      <c r="E141" s="39" t="s">
        <v>76</v>
      </c>
      <c r="F141" s="39" t="s">
        <v>183</v>
      </c>
      <c r="G141" s="40">
        <v>235395</v>
      </c>
      <c r="H141" s="40">
        <v>100140</v>
      </c>
      <c r="I141" s="45">
        <f t="shared" si="2"/>
        <v>42.54126043458867</v>
      </c>
    </row>
    <row r="142" spans="1:9" ht="25.5" outlineLevel="3">
      <c r="A142" s="39" t="s">
        <v>34</v>
      </c>
      <c r="B142" s="39" t="s">
        <v>5</v>
      </c>
      <c r="C142" s="26" t="s">
        <v>117</v>
      </c>
      <c r="D142" s="26" t="s">
        <v>17</v>
      </c>
      <c r="E142" s="39" t="s">
        <v>18</v>
      </c>
      <c r="F142" s="39" t="s">
        <v>183</v>
      </c>
      <c r="G142" s="40">
        <v>1404163.45</v>
      </c>
      <c r="H142" s="40">
        <v>821117.96</v>
      </c>
      <c r="I142" s="45">
        <f t="shared" si="2"/>
        <v>58.47737740218206</v>
      </c>
    </row>
    <row r="143" spans="1:9" ht="25.5" outlineLevel="3">
      <c r="A143" s="39" t="s">
        <v>34</v>
      </c>
      <c r="B143" s="39" t="s">
        <v>5</v>
      </c>
      <c r="C143" s="26" t="s">
        <v>117</v>
      </c>
      <c r="D143" s="26" t="s">
        <v>30</v>
      </c>
      <c r="E143" s="39" t="s">
        <v>31</v>
      </c>
      <c r="F143" s="39" t="s">
        <v>183</v>
      </c>
      <c r="G143" s="40">
        <v>10000</v>
      </c>
      <c r="H143" s="40">
        <v>9919</v>
      </c>
      <c r="I143" s="45">
        <f t="shared" si="2"/>
        <v>99.19</v>
      </c>
    </row>
    <row r="144" spans="1:9" s="31" customFormat="1" ht="38.25" outlineLevel="2">
      <c r="A144" s="37" t="s">
        <v>34</v>
      </c>
      <c r="B144" s="37" t="s">
        <v>5</v>
      </c>
      <c r="C144" s="25" t="s">
        <v>106</v>
      </c>
      <c r="D144" s="25" t="s">
        <v>0</v>
      </c>
      <c r="E144" s="37" t="s">
        <v>107</v>
      </c>
      <c r="F144" s="37"/>
      <c r="G144" s="38">
        <v>8000</v>
      </c>
      <c r="H144" s="38">
        <v>0</v>
      </c>
      <c r="I144" s="44">
        <f t="shared" si="2"/>
        <v>0</v>
      </c>
    </row>
    <row r="145" spans="1:9" ht="25.5" outlineLevel="3">
      <c r="A145" s="39" t="s">
        <v>34</v>
      </c>
      <c r="B145" s="39" t="s">
        <v>5</v>
      </c>
      <c r="C145" s="26" t="s">
        <v>106</v>
      </c>
      <c r="D145" s="26" t="s">
        <v>17</v>
      </c>
      <c r="E145" s="39" t="s">
        <v>18</v>
      </c>
      <c r="F145" s="39" t="s">
        <v>183</v>
      </c>
      <c r="G145" s="40">
        <v>8000</v>
      </c>
      <c r="H145" s="40">
        <v>0</v>
      </c>
      <c r="I145" s="45">
        <f t="shared" si="2"/>
        <v>0</v>
      </c>
    </row>
    <row r="146" spans="1:9" s="31" customFormat="1" ht="63.75" outlineLevel="2">
      <c r="A146" s="37" t="s">
        <v>34</v>
      </c>
      <c r="B146" s="37" t="s">
        <v>5</v>
      </c>
      <c r="C146" s="25" t="s">
        <v>108</v>
      </c>
      <c r="D146" s="25" t="s">
        <v>0</v>
      </c>
      <c r="E146" s="37" t="s">
        <v>109</v>
      </c>
      <c r="F146" s="37"/>
      <c r="G146" s="38">
        <v>773000</v>
      </c>
      <c r="H146" s="38">
        <v>314186.66</v>
      </c>
      <c r="I146" s="44">
        <f t="shared" si="2"/>
        <v>40.64510478654592</v>
      </c>
    </row>
    <row r="147" spans="1:9" ht="25.5" outlineLevel="3">
      <c r="A147" s="39" t="s">
        <v>34</v>
      </c>
      <c r="B147" s="39" t="s">
        <v>5</v>
      </c>
      <c r="C147" s="26" t="s">
        <v>108</v>
      </c>
      <c r="D147" s="26" t="s">
        <v>17</v>
      </c>
      <c r="E147" s="39" t="s">
        <v>18</v>
      </c>
      <c r="F147" s="39" t="s">
        <v>183</v>
      </c>
      <c r="G147" s="40">
        <v>773000</v>
      </c>
      <c r="H147" s="40">
        <v>314186.66</v>
      </c>
      <c r="I147" s="45">
        <f t="shared" si="2"/>
        <v>40.64510478654592</v>
      </c>
    </row>
    <row r="148" spans="1:9" s="31" customFormat="1" ht="63.75" outlineLevel="2">
      <c r="A148" s="37" t="s">
        <v>34</v>
      </c>
      <c r="B148" s="37" t="s">
        <v>5</v>
      </c>
      <c r="C148" s="25" t="s">
        <v>119</v>
      </c>
      <c r="D148" s="25" t="s">
        <v>0</v>
      </c>
      <c r="E148" s="37" t="s">
        <v>120</v>
      </c>
      <c r="F148" s="37"/>
      <c r="G148" s="38">
        <v>77500</v>
      </c>
      <c r="H148" s="38">
        <v>35397.68</v>
      </c>
      <c r="I148" s="44">
        <f t="shared" si="2"/>
        <v>45.674425806451616</v>
      </c>
    </row>
    <row r="149" spans="1:9" ht="25.5" outlineLevel="3">
      <c r="A149" s="39" t="s">
        <v>34</v>
      </c>
      <c r="B149" s="39" t="s">
        <v>5</v>
      </c>
      <c r="C149" s="26" t="s">
        <v>119</v>
      </c>
      <c r="D149" s="26" t="s">
        <v>17</v>
      </c>
      <c r="E149" s="39" t="s">
        <v>18</v>
      </c>
      <c r="F149" s="39" t="s">
        <v>183</v>
      </c>
      <c r="G149" s="40">
        <v>77500</v>
      </c>
      <c r="H149" s="40">
        <v>35397.68</v>
      </c>
      <c r="I149" s="45">
        <f t="shared" si="2"/>
        <v>45.674425806451616</v>
      </c>
    </row>
    <row r="150" spans="1:9" s="31" customFormat="1" ht="38.25" outlineLevel="2">
      <c r="A150" s="37" t="s">
        <v>34</v>
      </c>
      <c r="B150" s="37" t="s">
        <v>5</v>
      </c>
      <c r="C150" s="25" t="s">
        <v>110</v>
      </c>
      <c r="D150" s="25" t="s">
        <v>0</v>
      </c>
      <c r="E150" s="37" t="s">
        <v>111</v>
      </c>
      <c r="F150" s="37"/>
      <c r="G150" s="38">
        <v>151171</v>
      </c>
      <c r="H150" s="38">
        <v>74430</v>
      </c>
      <c r="I150" s="44">
        <f t="shared" si="2"/>
        <v>49.23563381865569</v>
      </c>
    </row>
    <row r="151" spans="1:9" ht="25.5" outlineLevel="3">
      <c r="A151" s="39" t="s">
        <v>34</v>
      </c>
      <c r="B151" s="39" t="s">
        <v>5</v>
      </c>
      <c r="C151" s="26" t="s">
        <v>110</v>
      </c>
      <c r="D151" s="26" t="s">
        <v>17</v>
      </c>
      <c r="E151" s="39" t="s">
        <v>18</v>
      </c>
      <c r="F151" s="39" t="s">
        <v>183</v>
      </c>
      <c r="G151" s="40">
        <v>151171</v>
      </c>
      <c r="H151" s="40">
        <v>74430</v>
      </c>
      <c r="I151" s="45">
        <f t="shared" si="2"/>
        <v>49.23563381865569</v>
      </c>
    </row>
    <row r="152" spans="1:9" s="31" customFormat="1" ht="51" outlineLevel="2">
      <c r="A152" s="37" t="s">
        <v>34</v>
      </c>
      <c r="B152" s="37" t="s">
        <v>5</v>
      </c>
      <c r="C152" s="25" t="s">
        <v>94</v>
      </c>
      <c r="D152" s="25" t="s">
        <v>0</v>
      </c>
      <c r="E152" s="37" t="s">
        <v>95</v>
      </c>
      <c r="F152" s="37"/>
      <c r="G152" s="38">
        <v>2500000</v>
      </c>
      <c r="H152" s="38">
        <v>0</v>
      </c>
      <c r="I152" s="44">
        <f t="shared" si="2"/>
        <v>0</v>
      </c>
    </row>
    <row r="153" spans="1:9" ht="25.5" outlineLevel="3">
      <c r="A153" s="39" t="s">
        <v>34</v>
      </c>
      <c r="B153" s="39" t="s">
        <v>5</v>
      </c>
      <c r="C153" s="26" t="s">
        <v>94</v>
      </c>
      <c r="D153" s="26" t="s">
        <v>17</v>
      </c>
      <c r="E153" s="39" t="s">
        <v>18</v>
      </c>
      <c r="F153" s="39" t="s">
        <v>183</v>
      </c>
      <c r="G153" s="40">
        <v>2500000</v>
      </c>
      <c r="H153" s="40">
        <v>0</v>
      </c>
      <c r="I153" s="45">
        <f t="shared" si="2"/>
        <v>0</v>
      </c>
    </row>
    <row r="154" spans="1:9" s="29" customFormat="1" ht="25.5" outlineLevel="1">
      <c r="A154" s="2" t="s">
        <v>34</v>
      </c>
      <c r="B154" s="2" t="s">
        <v>34</v>
      </c>
      <c r="C154" s="24" t="s">
        <v>0</v>
      </c>
      <c r="D154" s="24" t="s">
        <v>0</v>
      </c>
      <c r="E154" s="2" t="s">
        <v>123</v>
      </c>
      <c r="F154" s="2"/>
      <c r="G154" s="36">
        <v>1915891</v>
      </c>
      <c r="H154" s="36">
        <v>1790298.59</v>
      </c>
      <c r="I154" s="46">
        <f t="shared" si="2"/>
        <v>93.44469962017672</v>
      </c>
    </row>
    <row r="155" spans="1:9" s="31" customFormat="1" ht="89.25" outlineLevel="2">
      <c r="A155" s="37" t="s">
        <v>34</v>
      </c>
      <c r="B155" s="37" t="s">
        <v>34</v>
      </c>
      <c r="C155" s="25" t="s">
        <v>121</v>
      </c>
      <c r="D155" s="25" t="s">
        <v>0</v>
      </c>
      <c r="E155" s="37" t="s">
        <v>122</v>
      </c>
      <c r="F155" s="37"/>
      <c r="G155" s="38">
        <v>379700</v>
      </c>
      <c r="H155" s="38">
        <v>379700</v>
      </c>
      <c r="I155" s="44">
        <f t="shared" si="2"/>
        <v>100</v>
      </c>
    </row>
    <row r="156" spans="1:9" ht="25.5" outlineLevel="3">
      <c r="A156" s="39" t="s">
        <v>34</v>
      </c>
      <c r="B156" s="39" t="s">
        <v>34</v>
      </c>
      <c r="C156" s="26" t="s">
        <v>121</v>
      </c>
      <c r="D156" s="26" t="s">
        <v>17</v>
      </c>
      <c r="E156" s="39" t="s">
        <v>18</v>
      </c>
      <c r="F156" s="39" t="s">
        <v>183</v>
      </c>
      <c r="G156" s="40">
        <v>379700</v>
      </c>
      <c r="H156" s="40">
        <v>379700</v>
      </c>
      <c r="I156" s="45">
        <f t="shared" si="2"/>
        <v>100</v>
      </c>
    </row>
    <row r="157" spans="1:9" s="31" customFormat="1" ht="76.5" outlineLevel="2">
      <c r="A157" s="37" t="s">
        <v>34</v>
      </c>
      <c r="B157" s="37" t="s">
        <v>34</v>
      </c>
      <c r="C157" s="25" t="s">
        <v>124</v>
      </c>
      <c r="D157" s="25" t="s">
        <v>0</v>
      </c>
      <c r="E157" s="37" t="s">
        <v>125</v>
      </c>
      <c r="F157" s="37"/>
      <c r="G157" s="38">
        <v>1536191</v>
      </c>
      <c r="H157" s="38">
        <v>1410598.59</v>
      </c>
      <c r="I157" s="44">
        <f t="shared" si="2"/>
        <v>91.82442743122438</v>
      </c>
    </row>
    <row r="158" spans="1:9" ht="51" outlineLevel="3">
      <c r="A158" s="39" t="s">
        <v>34</v>
      </c>
      <c r="B158" s="39" t="s">
        <v>34</v>
      </c>
      <c r="C158" s="26" t="s">
        <v>124</v>
      </c>
      <c r="D158" s="26" t="s">
        <v>73</v>
      </c>
      <c r="E158" s="39" t="s">
        <v>74</v>
      </c>
      <c r="F158" s="39" t="s">
        <v>183</v>
      </c>
      <c r="G158" s="40">
        <v>1144871</v>
      </c>
      <c r="H158" s="40">
        <v>1102054.19</v>
      </c>
      <c r="I158" s="45">
        <f t="shared" si="2"/>
        <v>96.26011926234484</v>
      </c>
    </row>
    <row r="159" spans="1:9" ht="25.5" outlineLevel="3">
      <c r="A159" s="39" t="s">
        <v>34</v>
      </c>
      <c r="B159" s="39" t="s">
        <v>34</v>
      </c>
      <c r="C159" s="26" t="s">
        <v>124</v>
      </c>
      <c r="D159" s="26" t="s">
        <v>17</v>
      </c>
      <c r="E159" s="39" t="s">
        <v>18</v>
      </c>
      <c r="F159" s="39" t="s">
        <v>183</v>
      </c>
      <c r="G159" s="40">
        <v>391320</v>
      </c>
      <c r="H159" s="40">
        <v>308544.4</v>
      </c>
      <c r="I159" s="45">
        <f t="shared" si="2"/>
        <v>78.84708167228867</v>
      </c>
    </row>
    <row r="160" spans="1:9" s="29" customFormat="1" ht="25.5" outlineLevel="1">
      <c r="A160" s="2" t="s">
        <v>34</v>
      </c>
      <c r="B160" s="2" t="s">
        <v>55</v>
      </c>
      <c r="C160" s="24" t="s">
        <v>0</v>
      </c>
      <c r="D160" s="24" t="s">
        <v>0</v>
      </c>
      <c r="E160" s="2" t="s">
        <v>126</v>
      </c>
      <c r="F160" s="2"/>
      <c r="G160" s="36">
        <v>21581194.91</v>
      </c>
      <c r="H160" s="36">
        <v>14907865.27</v>
      </c>
      <c r="I160" s="46">
        <f t="shared" si="2"/>
        <v>69.07803452112003</v>
      </c>
    </row>
    <row r="161" spans="1:9" s="31" customFormat="1" ht="25.5" outlineLevel="2">
      <c r="A161" s="37" t="s">
        <v>34</v>
      </c>
      <c r="B161" s="37" t="s">
        <v>55</v>
      </c>
      <c r="C161" s="25" t="s">
        <v>20</v>
      </c>
      <c r="D161" s="25" t="s">
        <v>0</v>
      </c>
      <c r="E161" s="37" t="s">
        <v>21</v>
      </c>
      <c r="F161" s="37"/>
      <c r="G161" s="38">
        <v>3584434.57</v>
      </c>
      <c r="H161" s="38">
        <v>2167144.08</v>
      </c>
      <c r="I161" s="44">
        <f t="shared" si="2"/>
        <v>60.459858805568885</v>
      </c>
    </row>
    <row r="162" spans="1:9" ht="25.5" outlineLevel="3">
      <c r="A162" s="39" t="s">
        <v>34</v>
      </c>
      <c r="B162" s="39" t="s">
        <v>55</v>
      </c>
      <c r="C162" s="26" t="s">
        <v>20</v>
      </c>
      <c r="D162" s="26" t="s">
        <v>8</v>
      </c>
      <c r="E162" s="39" t="s">
        <v>10</v>
      </c>
      <c r="F162" s="39" t="s">
        <v>183</v>
      </c>
      <c r="G162" s="40">
        <v>3340160.57</v>
      </c>
      <c r="H162" s="40">
        <v>2072188.4</v>
      </c>
      <c r="I162" s="45">
        <f t="shared" si="2"/>
        <v>62.03858636652309</v>
      </c>
    </row>
    <row r="163" spans="1:9" ht="25.5" outlineLevel="3">
      <c r="A163" s="39" t="s">
        <v>34</v>
      </c>
      <c r="B163" s="39" t="s">
        <v>55</v>
      </c>
      <c r="C163" s="26" t="s">
        <v>20</v>
      </c>
      <c r="D163" s="26" t="s">
        <v>11</v>
      </c>
      <c r="E163" s="39" t="s">
        <v>12</v>
      </c>
      <c r="F163" s="39" t="s">
        <v>183</v>
      </c>
      <c r="G163" s="40">
        <v>236146</v>
      </c>
      <c r="H163" s="40">
        <v>90862</v>
      </c>
      <c r="I163" s="45">
        <f t="shared" si="2"/>
        <v>38.47704386269511</v>
      </c>
    </row>
    <row r="164" spans="1:9" ht="25.5" outlineLevel="3">
      <c r="A164" s="39" t="s">
        <v>34</v>
      </c>
      <c r="B164" s="39" t="s">
        <v>55</v>
      </c>
      <c r="C164" s="26" t="s">
        <v>20</v>
      </c>
      <c r="D164" s="26" t="s">
        <v>17</v>
      </c>
      <c r="E164" s="39" t="s">
        <v>18</v>
      </c>
      <c r="F164" s="39" t="s">
        <v>183</v>
      </c>
      <c r="G164" s="40">
        <v>8128</v>
      </c>
      <c r="H164" s="40">
        <v>4093.68</v>
      </c>
      <c r="I164" s="45">
        <f t="shared" si="2"/>
        <v>50.365157480314956</v>
      </c>
    </row>
    <row r="165" spans="1:9" s="31" customFormat="1" ht="51" outlineLevel="2">
      <c r="A165" s="37" t="s">
        <v>34</v>
      </c>
      <c r="B165" s="37" t="s">
        <v>55</v>
      </c>
      <c r="C165" s="25" t="s">
        <v>127</v>
      </c>
      <c r="D165" s="25" t="s">
        <v>0</v>
      </c>
      <c r="E165" s="37" t="s">
        <v>128</v>
      </c>
      <c r="F165" s="37"/>
      <c r="G165" s="38">
        <v>15599010.34</v>
      </c>
      <c r="H165" s="38">
        <v>10826092.94</v>
      </c>
      <c r="I165" s="44">
        <f t="shared" si="2"/>
        <v>69.40243453931835</v>
      </c>
    </row>
    <row r="166" spans="1:9" ht="51" outlineLevel="3">
      <c r="A166" s="39" t="s">
        <v>34</v>
      </c>
      <c r="B166" s="39" t="s">
        <v>55</v>
      </c>
      <c r="C166" s="26" t="s">
        <v>127</v>
      </c>
      <c r="D166" s="26" t="s">
        <v>73</v>
      </c>
      <c r="E166" s="39" t="s">
        <v>74</v>
      </c>
      <c r="F166" s="39" t="s">
        <v>183</v>
      </c>
      <c r="G166" s="40">
        <v>12646584.12</v>
      </c>
      <c r="H166" s="40">
        <v>8822177.97</v>
      </c>
      <c r="I166" s="45">
        <f t="shared" si="2"/>
        <v>69.75937443888999</v>
      </c>
    </row>
    <row r="167" spans="1:9" ht="38.25" outlineLevel="3">
      <c r="A167" s="39" t="s">
        <v>34</v>
      </c>
      <c r="B167" s="39" t="s">
        <v>55</v>
      </c>
      <c r="C167" s="26" t="s">
        <v>127</v>
      </c>
      <c r="D167" s="26" t="s">
        <v>75</v>
      </c>
      <c r="E167" s="39" t="s">
        <v>76</v>
      </c>
      <c r="F167" s="39" t="s">
        <v>183</v>
      </c>
      <c r="G167" s="40">
        <v>827957</v>
      </c>
      <c r="H167" s="40">
        <v>715475</v>
      </c>
      <c r="I167" s="45">
        <f t="shared" si="2"/>
        <v>86.4145118647466</v>
      </c>
    </row>
    <row r="168" spans="1:9" ht="25.5" outlineLevel="3">
      <c r="A168" s="39" t="s">
        <v>34</v>
      </c>
      <c r="B168" s="39" t="s">
        <v>55</v>
      </c>
      <c r="C168" s="26" t="s">
        <v>127</v>
      </c>
      <c r="D168" s="26" t="s">
        <v>17</v>
      </c>
      <c r="E168" s="39" t="s">
        <v>18</v>
      </c>
      <c r="F168" s="39" t="s">
        <v>183</v>
      </c>
      <c r="G168" s="40">
        <v>2118469.22</v>
      </c>
      <c r="H168" s="40">
        <v>1285987.35</v>
      </c>
      <c r="I168" s="45">
        <f t="shared" si="2"/>
        <v>60.703612677459624</v>
      </c>
    </row>
    <row r="169" spans="1:9" ht="25.5" outlineLevel="3">
      <c r="A169" s="39" t="s">
        <v>34</v>
      </c>
      <c r="B169" s="39" t="s">
        <v>55</v>
      </c>
      <c r="C169" s="26" t="s">
        <v>127</v>
      </c>
      <c r="D169" s="26" t="s">
        <v>23</v>
      </c>
      <c r="E169" s="39" t="s">
        <v>24</v>
      </c>
      <c r="F169" s="39" t="s">
        <v>183</v>
      </c>
      <c r="G169" s="40">
        <v>6000</v>
      </c>
      <c r="H169" s="40">
        <v>2452.62</v>
      </c>
      <c r="I169" s="45">
        <f t="shared" si="2"/>
        <v>40.876999999999995</v>
      </c>
    </row>
    <row r="170" spans="1:9" s="31" customFormat="1" ht="38.25" outlineLevel="2">
      <c r="A170" s="37" t="s">
        <v>34</v>
      </c>
      <c r="B170" s="37" t="s">
        <v>55</v>
      </c>
      <c r="C170" s="25" t="s">
        <v>106</v>
      </c>
      <c r="D170" s="25" t="s">
        <v>0</v>
      </c>
      <c r="E170" s="37" t="s">
        <v>107</v>
      </c>
      <c r="F170" s="37"/>
      <c r="G170" s="38">
        <v>593850</v>
      </c>
      <c r="H170" s="38">
        <v>342300</v>
      </c>
      <c r="I170" s="44">
        <f t="shared" si="2"/>
        <v>57.64081838848194</v>
      </c>
    </row>
    <row r="171" spans="1:9" ht="25.5" outlineLevel="3">
      <c r="A171" s="39" t="s">
        <v>34</v>
      </c>
      <c r="B171" s="39" t="s">
        <v>55</v>
      </c>
      <c r="C171" s="26" t="s">
        <v>106</v>
      </c>
      <c r="D171" s="26" t="s">
        <v>17</v>
      </c>
      <c r="E171" s="39" t="s">
        <v>18</v>
      </c>
      <c r="F171" s="39" t="s">
        <v>183</v>
      </c>
      <c r="G171" s="40">
        <v>593850</v>
      </c>
      <c r="H171" s="40">
        <v>342300</v>
      </c>
      <c r="I171" s="45">
        <f t="shared" si="2"/>
        <v>57.64081838848194</v>
      </c>
    </row>
    <row r="172" spans="1:9" s="31" customFormat="1" ht="63.75" outlineLevel="2">
      <c r="A172" s="37" t="s">
        <v>34</v>
      </c>
      <c r="B172" s="37" t="s">
        <v>55</v>
      </c>
      <c r="C172" s="25" t="s">
        <v>119</v>
      </c>
      <c r="D172" s="25" t="s">
        <v>0</v>
      </c>
      <c r="E172" s="37" t="s">
        <v>120</v>
      </c>
      <c r="F172" s="37"/>
      <c r="G172" s="38">
        <v>1453900</v>
      </c>
      <c r="H172" s="38">
        <v>1222328.25</v>
      </c>
      <c r="I172" s="44">
        <f t="shared" si="2"/>
        <v>84.07237430359721</v>
      </c>
    </row>
    <row r="173" spans="1:9" ht="38.25" outlineLevel="3">
      <c r="A173" s="39" t="s">
        <v>34</v>
      </c>
      <c r="B173" s="39" t="s">
        <v>55</v>
      </c>
      <c r="C173" s="26" t="s">
        <v>119</v>
      </c>
      <c r="D173" s="26" t="s">
        <v>75</v>
      </c>
      <c r="E173" s="39" t="s">
        <v>76</v>
      </c>
      <c r="F173" s="39" t="s">
        <v>183</v>
      </c>
      <c r="G173" s="40">
        <v>812800</v>
      </c>
      <c r="H173" s="40">
        <v>728369.5</v>
      </c>
      <c r="I173" s="45">
        <f t="shared" si="2"/>
        <v>89.61238927165354</v>
      </c>
    </row>
    <row r="174" spans="1:9" ht="25.5" outlineLevel="3">
      <c r="A174" s="39" t="s">
        <v>34</v>
      </c>
      <c r="B174" s="39" t="s">
        <v>55</v>
      </c>
      <c r="C174" s="26" t="s">
        <v>119</v>
      </c>
      <c r="D174" s="26" t="s">
        <v>17</v>
      </c>
      <c r="E174" s="39" t="s">
        <v>18</v>
      </c>
      <c r="F174" s="39" t="s">
        <v>183</v>
      </c>
      <c r="G174" s="40">
        <v>641100</v>
      </c>
      <c r="H174" s="40">
        <v>493958.75</v>
      </c>
      <c r="I174" s="45">
        <f t="shared" si="2"/>
        <v>77.04862735922633</v>
      </c>
    </row>
    <row r="175" spans="1:9" s="31" customFormat="1" ht="25.5" outlineLevel="2">
      <c r="A175" s="37" t="s">
        <v>34</v>
      </c>
      <c r="B175" s="37" t="s">
        <v>55</v>
      </c>
      <c r="C175" s="25" t="s">
        <v>129</v>
      </c>
      <c r="D175" s="25" t="s">
        <v>0</v>
      </c>
      <c r="E175" s="37" t="s">
        <v>130</v>
      </c>
      <c r="F175" s="37"/>
      <c r="G175" s="38">
        <v>350000</v>
      </c>
      <c r="H175" s="38">
        <v>350000</v>
      </c>
      <c r="I175" s="44">
        <f t="shared" si="2"/>
        <v>100</v>
      </c>
    </row>
    <row r="176" spans="1:9" ht="25.5" outlineLevel="3">
      <c r="A176" s="39" t="s">
        <v>34</v>
      </c>
      <c r="B176" s="39" t="s">
        <v>55</v>
      </c>
      <c r="C176" s="26" t="s">
        <v>129</v>
      </c>
      <c r="D176" s="26" t="s">
        <v>17</v>
      </c>
      <c r="E176" s="39" t="s">
        <v>18</v>
      </c>
      <c r="F176" s="39" t="s">
        <v>183</v>
      </c>
      <c r="G176" s="40">
        <v>350000</v>
      </c>
      <c r="H176" s="40">
        <v>350000</v>
      </c>
      <c r="I176" s="45">
        <f t="shared" si="2"/>
        <v>100</v>
      </c>
    </row>
    <row r="177" spans="1:9" s="28" customFormat="1" ht="12.75">
      <c r="A177" s="3" t="s">
        <v>131</v>
      </c>
      <c r="B177" s="3" t="s">
        <v>0</v>
      </c>
      <c r="C177" s="1" t="s">
        <v>0</v>
      </c>
      <c r="D177" s="1" t="s">
        <v>0</v>
      </c>
      <c r="E177" s="1" t="s">
        <v>173</v>
      </c>
      <c r="F177" s="1"/>
      <c r="G177" s="34">
        <v>30955624.24</v>
      </c>
      <c r="H177" s="34">
        <v>23066453.95</v>
      </c>
      <c r="I177" s="42">
        <f t="shared" si="2"/>
        <v>74.51458181287188</v>
      </c>
    </row>
    <row r="178" spans="1:9" s="29" customFormat="1" ht="12.75" outlineLevel="1">
      <c r="A178" s="2" t="s">
        <v>131</v>
      </c>
      <c r="B178" s="2" t="s">
        <v>4</v>
      </c>
      <c r="C178" s="24" t="s">
        <v>0</v>
      </c>
      <c r="D178" s="24" t="s">
        <v>0</v>
      </c>
      <c r="E178" s="2" t="s">
        <v>132</v>
      </c>
      <c r="F178" s="2"/>
      <c r="G178" s="36">
        <v>30955624.24</v>
      </c>
      <c r="H178" s="36">
        <v>23066453.95</v>
      </c>
      <c r="I178" s="46">
        <f t="shared" si="2"/>
        <v>74.51458181287188</v>
      </c>
    </row>
    <row r="179" spans="1:9" s="31" customFormat="1" ht="25.5" outlineLevel="2">
      <c r="A179" s="37" t="s">
        <v>131</v>
      </c>
      <c r="B179" s="37" t="s">
        <v>4</v>
      </c>
      <c r="C179" s="25" t="s">
        <v>65</v>
      </c>
      <c r="D179" s="25" t="s">
        <v>0</v>
      </c>
      <c r="E179" s="37" t="s">
        <v>66</v>
      </c>
      <c r="F179" s="37"/>
      <c r="G179" s="38">
        <v>11596214.09</v>
      </c>
      <c r="H179" s="38">
        <v>10196046.02</v>
      </c>
      <c r="I179" s="44">
        <f t="shared" si="2"/>
        <v>87.92564487743086</v>
      </c>
    </row>
    <row r="180" spans="1:9" ht="89.25" outlineLevel="3">
      <c r="A180" s="39" t="s">
        <v>131</v>
      </c>
      <c r="B180" s="39" t="s">
        <v>4</v>
      </c>
      <c r="C180" s="26" t="s">
        <v>65</v>
      </c>
      <c r="D180" s="26" t="s">
        <v>67</v>
      </c>
      <c r="E180" s="39" t="s">
        <v>68</v>
      </c>
      <c r="F180" s="39" t="s">
        <v>183</v>
      </c>
      <c r="G180" s="40">
        <v>11596214.09</v>
      </c>
      <c r="H180" s="40">
        <v>10196046.02</v>
      </c>
      <c r="I180" s="45">
        <f t="shared" si="2"/>
        <v>87.92564487743086</v>
      </c>
    </row>
    <row r="181" spans="1:9" s="31" customFormat="1" ht="63.75" outlineLevel="2">
      <c r="A181" s="37" t="s">
        <v>131</v>
      </c>
      <c r="B181" s="37" t="s">
        <v>4</v>
      </c>
      <c r="C181" s="25" t="s">
        <v>133</v>
      </c>
      <c r="D181" s="25" t="s">
        <v>0</v>
      </c>
      <c r="E181" s="37" t="s">
        <v>134</v>
      </c>
      <c r="F181" s="37"/>
      <c r="G181" s="38">
        <v>500000</v>
      </c>
      <c r="H181" s="38">
        <v>0</v>
      </c>
      <c r="I181" s="44">
        <f t="shared" si="2"/>
        <v>0</v>
      </c>
    </row>
    <row r="182" spans="1:9" ht="89.25" outlineLevel="3">
      <c r="A182" s="39" t="s">
        <v>131</v>
      </c>
      <c r="B182" s="39" t="s">
        <v>4</v>
      </c>
      <c r="C182" s="26" t="s">
        <v>133</v>
      </c>
      <c r="D182" s="26" t="s">
        <v>67</v>
      </c>
      <c r="E182" s="39" t="s">
        <v>68</v>
      </c>
      <c r="F182" s="39" t="s">
        <v>183</v>
      </c>
      <c r="G182" s="40">
        <v>500000</v>
      </c>
      <c r="H182" s="40">
        <v>0</v>
      </c>
      <c r="I182" s="45">
        <f t="shared" si="2"/>
        <v>0</v>
      </c>
    </row>
    <row r="183" spans="1:9" s="31" customFormat="1" ht="76.5" outlineLevel="2">
      <c r="A183" s="37" t="s">
        <v>131</v>
      </c>
      <c r="B183" s="37" t="s">
        <v>4</v>
      </c>
      <c r="C183" s="25" t="s">
        <v>102</v>
      </c>
      <c r="D183" s="25" t="s">
        <v>0</v>
      </c>
      <c r="E183" s="37" t="s">
        <v>165</v>
      </c>
      <c r="F183" s="37"/>
      <c r="G183" s="38">
        <v>159300</v>
      </c>
      <c r="H183" s="38">
        <v>46000</v>
      </c>
      <c r="I183" s="44">
        <f t="shared" si="2"/>
        <v>28.876333961079723</v>
      </c>
    </row>
    <row r="184" spans="1:9" ht="25.5" outlineLevel="3">
      <c r="A184" s="39" t="s">
        <v>131</v>
      </c>
      <c r="B184" s="39" t="s">
        <v>4</v>
      </c>
      <c r="C184" s="26" t="s">
        <v>102</v>
      </c>
      <c r="D184" s="26" t="s">
        <v>17</v>
      </c>
      <c r="E184" s="39" t="s">
        <v>18</v>
      </c>
      <c r="F184" s="39" t="s">
        <v>183</v>
      </c>
      <c r="G184" s="40">
        <v>159300</v>
      </c>
      <c r="H184" s="40">
        <v>46000</v>
      </c>
      <c r="I184" s="45">
        <f t="shared" si="2"/>
        <v>28.876333961079723</v>
      </c>
    </row>
    <row r="185" spans="1:9" s="31" customFormat="1" ht="51" outlineLevel="2">
      <c r="A185" s="37" t="s">
        <v>131</v>
      </c>
      <c r="B185" s="37" t="s">
        <v>4</v>
      </c>
      <c r="C185" s="25" t="s">
        <v>94</v>
      </c>
      <c r="D185" s="25" t="s">
        <v>0</v>
      </c>
      <c r="E185" s="37" t="s">
        <v>95</v>
      </c>
      <c r="F185" s="37"/>
      <c r="G185" s="38">
        <v>600000</v>
      </c>
      <c r="H185" s="38">
        <v>0</v>
      </c>
      <c r="I185" s="44">
        <f t="shared" si="2"/>
        <v>0</v>
      </c>
    </row>
    <row r="186" spans="1:9" ht="25.5" outlineLevel="3">
      <c r="A186" s="39" t="s">
        <v>131</v>
      </c>
      <c r="B186" s="39" t="s">
        <v>4</v>
      </c>
      <c r="C186" s="26" t="s">
        <v>94</v>
      </c>
      <c r="D186" s="26" t="s">
        <v>17</v>
      </c>
      <c r="E186" s="39" t="s">
        <v>18</v>
      </c>
      <c r="F186" s="39" t="s">
        <v>183</v>
      </c>
      <c r="G186" s="40">
        <v>600000</v>
      </c>
      <c r="H186" s="40">
        <v>0</v>
      </c>
      <c r="I186" s="45">
        <f t="shared" si="2"/>
        <v>0</v>
      </c>
    </row>
    <row r="187" spans="1:9" s="31" customFormat="1" ht="38.25" outlineLevel="2">
      <c r="A187" s="37" t="s">
        <v>131</v>
      </c>
      <c r="B187" s="37" t="s">
        <v>4</v>
      </c>
      <c r="C187" s="25" t="s">
        <v>135</v>
      </c>
      <c r="D187" s="25" t="s">
        <v>0</v>
      </c>
      <c r="E187" s="37" t="s">
        <v>136</v>
      </c>
      <c r="F187" s="37"/>
      <c r="G187" s="38">
        <v>18100110.15</v>
      </c>
      <c r="H187" s="38">
        <v>12824407.93</v>
      </c>
      <c r="I187" s="44">
        <f t="shared" si="2"/>
        <v>70.85265130278779</v>
      </c>
    </row>
    <row r="188" spans="1:9" ht="51" outlineLevel="3">
      <c r="A188" s="39" t="s">
        <v>131</v>
      </c>
      <c r="B188" s="39" t="s">
        <v>4</v>
      </c>
      <c r="C188" s="26" t="s">
        <v>135</v>
      </c>
      <c r="D188" s="26" t="s">
        <v>73</v>
      </c>
      <c r="E188" s="39" t="s">
        <v>74</v>
      </c>
      <c r="F188" s="39" t="s">
        <v>183</v>
      </c>
      <c r="G188" s="40">
        <v>14108013.93</v>
      </c>
      <c r="H188" s="40">
        <v>10943438.35</v>
      </c>
      <c r="I188" s="45">
        <f t="shared" si="2"/>
        <v>77.56895055745099</v>
      </c>
    </row>
    <row r="189" spans="1:9" ht="38.25" outlineLevel="3">
      <c r="A189" s="39" t="s">
        <v>131</v>
      </c>
      <c r="B189" s="39" t="s">
        <v>4</v>
      </c>
      <c r="C189" s="26" t="s">
        <v>135</v>
      </c>
      <c r="D189" s="26" t="s">
        <v>75</v>
      </c>
      <c r="E189" s="39" t="s">
        <v>76</v>
      </c>
      <c r="F189" s="39" t="s">
        <v>183</v>
      </c>
      <c r="G189" s="40">
        <v>623096.55</v>
      </c>
      <c r="H189" s="40">
        <v>501223.8</v>
      </c>
      <c r="I189" s="45">
        <f t="shared" si="2"/>
        <v>80.44079204097663</v>
      </c>
    </row>
    <row r="190" spans="1:9" ht="25.5" outlineLevel="3">
      <c r="A190" s="39" t="s">
        <v>131</v>
      </c>
      <c r="B190" s="39" t="s">
        <v>4</v>
      </c>
      <c r="C190" s="26" t="s">
        <v>135</v>
      </c>
      <c r="D190" s="26" t="s">
        <v>17</v>
      </c>
      <c r="E190" s="39" t="s">
        <v>18</v>
      </c>
      <c r="F190" s="39" t="s">
        <v>183</v>
      </c>
      <c r="G190" s="40">
        <v>3367308.28</v>
      </c>
      <c r="H190" s="40">
        <v>1378054.49</v>
      </c>
      <c r="I190" s="45">
        <f t="shared" si="2"/>
        <v>40.924512263546006</v>
      </c>
    </row>
    <row r="191" spans="1:9" ht="25.5" outlineLevel="3">
      <c r="A191" s="39" t="s">
        <v>131</v>
      </c>
      <c r="B191" s="39" t="s">
        <v>4</v>
      </c>
      <c r="C191" s="26" t="s">
        <v>135</v>
      </c>
      <c r="D191" s="26" t="s">
        <v>23</v>
      </c>
      <c r="E191" s="39" t="s">
        <v>24</v>
      </c>
      <c r="F191" s="39" t="s">
        <v>183</v>
      </c>
      <c r="G191" s="40">
        <v>1691.39</v>
      </c>
      <c r="H191" s="40">
        <v>1691.29</v>
      </c>
      <c r="I191" s="45">
        <f t="shared" si="2"/>
        <v>99.99408770301349</v>
      </c>
    </row>
    <row r="192" spans="1:9" s="28" customFormat="1" ht="12.75">
      <c r="A192" s="3" t="s">
        <v>137</v>
      </c>
      <c r="B192" s="3" t="s">
        <v>0</v>
      </c>
      <c r="C192" s="1" t="s">
        <v>0</v>
      </c>
      <c r="D192" s="1" t="s">
        <v>0</v>
      </c>
      <c r="E192" s="1" t="s">
        <v>174</v>
      </c>
      <c r="F192" s="1"/>
      <c r="G192" s="34">
        <v>4028300</v>
      </c>
      <c r="H192" s="34">
        <v>2878095.79</v>
      </c>
      <c r="I192" s="42">
        <f t="shared" si="2"/>
        <v>71.44690787677185</v>
      </c>
    </row>
    <row r="193" spans="1:9" s="29" customFormat="1" ht="12.75" outlineLevel="1">
      <c r="A193" s="2" t="s">
        <v>137</v>
      </c>
      <c r="B193" s="2" t="s">
        <v>4</v>
      </c>
      <c r="C193" s="24" t="s">
        <v>0</v>
      </c>
      <c r="D193" s="24" t="s">
        <v>0</v>
      </c>
      <c r="E193" s="2" t="s">
        <v>141</v>
      </c>
      <c r="F193" s="2"/>
      <c r="G193" s="36">
        <v>1400000</v>
      </c>
      <c r="H193" s="36">
        <v>1326391</v>
      </c>
      <c r="I193" s="46">
        <f t="shared" si="2"/>
        <v>94.74221428571428</v>
      </c>
    </row>
    <row r="194" spans="1:9" s="31" customFormat="1" ht="51" outlineLevel="2">
      <c r="A194" s="37" t="s">
        <v>137</v>
      </c>
      <c r="B194" s="37" t="s">
        <v>4</v>
      </c>
      <c r="C194" s="25" t="s">
        <v>138</v>
      </c>
      <c r="D194" s="25" t="s">
        <v>0</v>
      </c>
      <c r="E194" s="37" t="s">
        <v>139</v>
      </c>
      <c r="F194" s="37"/>
      <c r="G194" s="38">
        <v>1400000</v>
      </c>
      <c r="H194" s="38">
        <v>1326391</v>
      </c>
      <c r="I194" s="44">
        <f t="shared" si="2"/>
        <v>94.74221428571428</v>
      </c>
    </row>
    <row r="195" spans="1:9" ht="51" outlineLevel="3">
      <c r="A195" s="39" t="s">
        <v>137</v>
      </c>
      <c r="B195" s="39" t="s">
        <v>4</v>
      </c>
      <c r="C195" s="26" t="s">
        <v>138</v>
      </c>
      <c r="D195" s="26" t="s">
        <v>140</v>
      </c>
      <c r="E195" s="39" t="s">
        <v>142</v>
      </c>
      <c r="F195" s="39" t="s">
        <v>183</v>
      </c>
      <c r="G195" s="40">
        <v>1400000</v>
      </c>
      <c r="H195" s="40">
        <v>1326391</v>
      </c>
      <c r="I195" s="45">
        <f t="shared" si="2"/>
        <v>94.74221428571428</v>
      </c>
    </row>
    <row r="196" spans="1:9" s="29" customFormat="1" ht="12.75" outlineLevel="1">
      <c r="A196" s="2" t="s">
        <v>137</v>
      </c>
      <c r="B196" s="2" t="s">
        <v>13</v>
      </c>
      <c r="C196" s="24" t="s">
        <v>0</v>
      </c>
      <c r="D196" s="24" t="s">
        <v>0</v>
      </c>
      <c r="E196" s="2" t="s">
        <v>145</v>
      </c>
      <c r="F196" s="2"/>
      <c r="G196" s="36">
        <v>1675700</v>
      </c>
      <c r="H196" s="36">
        <v>1000262.2</v>
      </c>
      <c r="I196" s="46">
        <f t="shared" si="2"/>
        <v>59.69220027451214</v>
      </c>
    </row>
    <row r="197" spans="1:9" s="31" customFormat="1" ht="102" outlineLevel="2">
      <c r="A197" s="37" t="s">
        <v>137</v>
      </c>
      <c r="B197" s="37" t="s">
        <v>13</v>
      </c>
      <c r="C197" s="25" t="s">
        <v>143</v>
      </c>
      <c r="D197" s="25" t="s">
        <v>0</v>
      </c>
      <c r="E197" s="37" t="s">
        <v>144</v>
      </c>
      <c r="F197" s="37"/>
      <c r="G197" s="38">
        <v>454600</v>
      </c>
      <c r="H197" s="38">
        <v>327402.2</v>
      </c>
      <c r="I197" s="44">
        <f t="shared" si="2"/>
        <v>72.01984161900572</v>
      </c>
    </row>
    <row r="198" spans="1:9" ht="25.5" outlineLevel="3">
      <c r="A198" s="39" t="s">
        <v>137</v>
      </c>
      <c r="B198" s="39" t="s">
        <v>13</v>
      </c>
      <c r="C198" s="26" t="s">
        <v>143</v>
      </c>
      <c r="D198" s="26" t="s">
        <v>8</v>
      </c>
      <c r="E198" s="39" t="s">
        <v>10</v>
      </c>
      <c r="F198" s="39" t="s">
        <v>183</v>
      </c>
      <c r="G198" s="40">
        <v>433000</v>
      </c>
      <c r="H198" s="40">
        <v>307802.2</v>
      </c>
      <c r="I198" s="45">
        <f t="shared" si="2"/>
        <v>71.0859584295612</v>
      </c>
    </row>
    <row r="199" spans="1:9" ht="25.5" outlineLevel="3">
      <c r="A199" s="39" t="s">
        <v>137</v>
      </c>
      <c r="B199" s="39" t="s">
        <v>13</v>
      </c>
      <c r="C199" s="26" t="s">
        <v>143</v>
      </c>
      <c r="D199" s="26" t="s">
        <v>17</v>
      </c>
      <c r="E199" s="39" t="s">
        <v>18</v>
      </c>
      <c r="F199" s="39" t="s">
        <v>183</v>
      </c>
      <c r="G199" s="40">
        <v>21600</v>
      </c>
      <c r="H199" s="40">
        <v>19600</v>
      </c>
      <c r="I199" s="45">
        <f t="shared" si="2"/>
        <v>90.74074074074075</v>
      </c>
    </row>
    <row r="200" spans="1:9" s="31" customFormat="1" ht="38.25" outlineLevel="2">
      <c r="A200" s="37" t="s">
        <v>137</v>
      </c>
      <c r="B200" s="37" t="s">
        <v>13</v>
      </c>
      <c r="C200" s="25" t="s">
        <v>146</v>
      </c>
      <c r="D200" s="25" t="s">
        <v>0</v>
      </c>
      <c r="E200" s="37" t="s">
        <v>147</v>
      </c>
      <c r="F200" s="37"/>
      <c r="G200" s="38">
        <v>502000</v>
      </c>
      <c r="H200" s="38">
        <v>315590</v>
      </c>
      <c r="I200" s="44">
        <f t="shared" si="2"/>
        <v>62.866533864541836</v>
      </c>
    </row>
    <row r="201" spans="1:9" ht="25.5" outlineLevel="3">
      <c r="A201" s="39" t="s">
        <v>137</v>
      </c>
      <c r="B201" s="39" t="s">
        <v>13</v>
      </c>
      <c r="C201" s="26" t="s">
        <v>146</v>
      </c>
      <c r="D201" s="26" t="s">
        <v>17</v>
      </c>
      <c r="E201" s="39" t="s">
        <v>18</v>
      </c>
      <c r="F201" s="39" t="s">
        <v>183</v>
      </c>
      <c r="G201" s="40">
        <v>1000</v>
      </c>
      <c r="H201" s="40">
        <v>500</v>
      </c>
      <c r="I201" s="45">
        <f t="shared" si="2"/>
        <v>50</v>
      </c>
    </row>
    <row r="202" spans="1:9" ht="51" outlineLevel="3">
      <c r="A202" s="39" t="s">
        <v>137</v>
      </c>
      <c r="B202" s="39" t="s">
        <v>13</v>
      </c>
      <c r="C202" s="26" t="s">
        <v>146</v>
      </c>
      <c r="D202" s="26" t="s">
        <v>140</v>
      </c>
      <c r="E202" s="39" t="s">
        <v>142</v>
      </c>
      <c r="F202" s="39" t="s">
        <v>183</v>
      </c>
      <c r="G202" s="40">
        <v>501000</v>
      </c>
      <c r="H202" s="40">
        <v>315090</v>
      </c>
      <c r="I202" s="45">
        <f t="shared" si="2"/>
        <v>62.89221556886228</v>
      </c>
    </row>
    <row r="203" spans="1:9" s="31" customFormat="1" ht="76.5" outlineLevel="2">
      <c r="A203" s="37" t="s">
        <v>137</v>
      </c>
      <c r="B203" s="37" t="s">
        <v>13</v>
      </c>
      <c r="C203" s="25" t="s">
        <v>148</v>
      </c>
      <c r="D203" s="25" t="s">
        <v>0</v>
      </c>
      <c r="E203" s="37" t="s">
        <v>149</v>
      </c>
      <c r="F203" s="37"/>
      <c r="G203" s="38">
        <v>719100</v>
      </c>
      <c r="H203" s="38">
        <v>357270</v>
      </c>
      <c r="I203" s="44">
        <f aca="true" t="shared" si="3" ref="I203:I226">H203/G203%</f>
        <v>49.68293700458907</v>
      </c>
    </row>
    <row r="204" spans="1:9" ht="25.5" outlineLevel="3">
      <c r="A204" s="39" t="s">
        <v>137</v>
      </c>
      <c r="B204" s="39" t="s">
        <v>13</v>
      </c>
      <c r="C204" s="26" t="s">
        <v>148</v>
      </c>
      <c r="D204" s="26" t="s">
        <v>17</v>
      </c>
      <c r="E204" s="39" t="s">
        <v>18</v>
      </c>
      <c r="F204" s="39" t="s">
        <v>183</v>
      </c>
      <c r="G204" s="40">
        <v>719100</v>
      </c>
      <c r="H204" s="40">
        <v>357270</v>
      </c>
      <c r="I204" s="45">
        <f t="shared" si="3"/>
        <v>49.68293700458907</v>
      </c>
    </row>
    <row r="205" spans="1:9" s="29" customFormat="1" ht="25.5" outlineLevel="1">
      <c r="A205" s="2" t="s">
        <v>137</v>
      </c>
      <c r="B205" s="2" t="s">
        <v>29</v>
      </c>
      <c r="C205" s="24" t="s">
        <v>0</v>
      </c>
      <c r="D205" s="24" t="s">
        <v>0</v>
      </c>
      <c r="E205" s="2" t="s">
        <v>152</v>
      </c>
      <c r="F205" s="2"/>
      <c r="G205" s="36">
        <v>952600</v>
      </c>
      <c r="H205" s="36">
        <v>551442.59</v>
      </c>
      <c r="I205" s="46">
        <f t="shared" si="3"/>
        <v>57.88815767373504</v>
      </c>
    </row>
    <row r="206" spans="1:9" s="31" customFormat="1" ht="114.75" outlineLevel="2">
      <c r="A206" s="37" t="s">
        <v>137</v>
      </c>
      <c r="B206" s="37" t="s">
        <v>29</v>
      </c>
      <c r="C206" s="25" t="s">
        <v>150</v>
      </c>
      <c r="D206" s="25" t="s">
        <v>0</v>
      </c>
      <c r="E206" s="37" t="s">
        <v>151</v>
      </c>
      <c r="F206" s="37"/>
      <c r="G206" s="38">
        <v>952600</v>
      </c>
      <c r="H206" s="38">
        <v>551442.59</v>
      </c>
      <c r="I206" s="44">
        <f t="shared" si="3"/>
        <v>57.88815767373504</v>
      </c>
    </row>
    <row r="207" spans="1:9" ht="25.5" outlineLevel="3">
      <c r="A207" s="39" t="s">
        <v>137</v>
      </c>
      <c r="B207" s="39" t="s">
        <v>29</v>
      </c>
      <c r="C207" s="26" t="s">
        <v>150</v>
      </c>
      <c r="D207" s="26" t="s">
        <v>8</v>
      </c>
      <c r="E207" s="39" t="s">
        <v>10</v>
      </c>
      <c r="F207" s="39" t="s">
        <v>183</v>
      </c>
      <c r="G207" s="40">
        <v>866000</v>
      </c>
      <c r="H207" s="40">
        <v>540850.59</v>
      </c>
      <c r="I207" s="45">
        <f t="shared" si="3"/>
        <v>62.45387875288683</v>
      </c>
    </row>
    <row r="208" spans="1:9" ht="25.5" outlineLevel="3">
      <c r="A208" s="39" t="s">
        <v>137</v>
      </c>
      <c r="B208" s="39" t="s">
        <v>29</v>
      </c>
      <c r="C208" s="26" t="s">
        <v>150</v>
      </c>
      <c r="D208" s="26" t="s">
        <v>11</v>
      </c>
      <c r="E208" s="39" t="s">
        <v>12</v>
      </c>
      <c r="F208" s="39" t="s">
        <v>183</v>
      </c>
      <c r="G208" s="40">
        <v>16660</v>
      </c>
      <c r="H208" s="40">
        <v>3172</v>
      </c>
      <c r="I208" s="45">
        <f t="shared" si="3"/>
        <v>19.039615846338535</v>
      </c>
    </row>
    <row r="209" spans="1:9" ht="25.5" outlineLevel="3">
      <c r="A209" s="39" t="s">
        <v>137</v>
      </c>
      <c r="B209" s="39" t="s">
        <v>29</v>
      </c>
      <c r="C209" s="26" t="s">
        <v>150</v>
      </c>
      <c r="D209" s="26" t="s">
        <v>17</v>
      </c>
      <c r="E209" s="39" t="s">
        <v>18</v>
      </c>
      <c r="F209" s="39" t="s">
        <v>183</v>
      </c>
      <c r="G209" s="40">
        <v>69940</v>
      </c>
      <c r="H209" s="40">
        <v>7420</v>
      </c>
      <c r="I209" s="45">
        <f t="shared" si="3"/>
        <v>10.609093508721761</v>
      </c>
    </row>
    <row r="210" spans="1:9" s="28" customFormat="1" ht="12.75">
      <c r="A210" s="3" t="s">
        <v>37</v>
      </c>
      <c r="B210" s="3" t="s">
        <v>0</v>
      </c>
      <c r="C210" s="1" t="s">
        <v>0</v>
      </c>
      <c r="D210" s="1" t="s">
        <v>0</v>
      </c>
      <c r="E210" s="1" t="s">
        <v>175</v>
      </c>
      <c r="F210" s="1"/>
      <c r="G210" s="34">
        <v>1838000</v>
      </c>
      <c r="H210" s="34">
        <v>117179.89</v>
      </c>
      <c r="I210" s="42">
        <f t="shared" si="3"/>
        <v>6.375402067464635</v>
      </c>
    </row>
    <row r="211" spans="1:9" s="29" customFormat="1" ht="12.75" outlineLevel="1">
      <c r="A211" s="2" t="s">
        <v>37</v>
      </c>
      <c r="B211" s="2" t="s">
        <v>4</v>
      </c>
      <c r="C211" s="24" t="s">
        <v>0</v>
      </c>
      <c r="D211" s="24" t="s">
        <v>0</v>
      </c>
      <c r="E211" s="2" t="s">
        <v>155</v>
      </c>
      <c r="F211" s="2"/>
      <c r="G211" s="36">
        <v>1838000</v>
      </c>
      <c r="H211" s="36">
        <v>117179.89</v>
      </c>
      <c r="I211" s="46">
        <f t="shared" si="3"/>
        <v>6.375402067464635</v>
      </c>
    </row>
    <row r="212" spans="1:9" s="31" customFormat="1" ht="51" outlineLevel="2">
      <c r="A212" s="37" t="s">
        <v>37</v>
      </c>
      <c r="B212" s="37" t="s">
        <v>4</v>
      </c>
      <c r="C212" s="25" t="s">
        <v>153</v>
      </c>
      <c r="D212" s="25" t="s">
        <v>0</v>
      </c>
      <c r="E212" s="37" t="s">
        <v>154</v>
      </c>
      <c r="F212" s="37"/>
      <c r="G212" s="38">
        <v>338000</v>
      </c>
      <c r="H212" s="38">
        <v>117179.89</v>
      </c>
      <c r="I212" s="44">
        <f t="shared" si="3"/>
        <v>34.66860650887574</v>
      </c>
    </row>
    <row r="213" spans="1:9" ht="25.5" outlineLevel="3">
      <c r="A213" s="39" t="s">
        <v>37</v>
      </c>
      <c r="B213" s="39" t="s">
        <v>4</v>
      </c>
      <c r="C213" s="26" t="s">
        <v>153</v>
      </c>
      <c r="D213" s="26" t="s">
        <v>11</v>
      </c>
      <c r="E213" s="39" t="s">
        <v>12</v>
      </c>
      <c r="F213" s="39" t="s">
        <v>183</v>
      </c>
      <c r="G213" s="40">
        <v>98000</v>
      </c>
      <c r="H213" s="40">
        <v>-27300</v>
      </c>
      <c r="I213" s="45">
        <f t="shared" si="3"/>
        <v>-27.857142857142858</v>
      </c>
    </row>
    <row r="214" spans="1:9" ht="25.5" outlineLevel="3">
      <c r="A214" s="39" t="s">
        <v>37</v>
      </c>
      <c r="B214" s="39" t="s">
        <v>4</v>
      </c>
      <c r="C214" s="26" t="s">
        <v>153</v>
      </c>
      <c r="D214" s="26" t="s">
        <v>17</v>
      </c>
      <c r="E214" s="39" t="s">
        <v>18</v>
      </c>
      <c r="F214" s="39" t="s">
        <v>183</v>
      </c>
      <c r="G214" s="40">
        <v>70000</v>
      </c>
      <c r="H214" s="40">
        <v>7479.89</v>
      </c>
      <c r="I214" s="45">
        <f t="shared" si="3"/>
        <v>10.685557142857144</v>
      </c>
    </row>
    <row r="215" spans="1:9" ht="12.75" outlineLevel="3">
      <c r="A215" s="39" t="s">
        <v>37</v>
      </c>
      <c r="B215" s="39" t="s">
        <v>4</v>
      </c>
      <c r="C215" s="26" t="s">
        <v>153</v>
      </c>
      <c r="D215" s="26" t="s">
        <v>25</v>
      </c>
      <c r="E215" s="39" t="s">
        <v>26</v>
      </c>
      <c r="F215" s="39" t="s">
        <v>183</v>
      </c>
      <c r="G215" s="40">
        <v>170000</v>
      </c>
      <c r="H215" s="40">
        <v>137000</v>
      </c>
      <c r="I215" s="45">
        <f t="shared" si="3"/>
        <v>80.58823529411765</v>
      </c>
    </row>
    <row r="216" spans="1:9" s="31" customFormat="1" ht="51" outlineLevel="2">
      <c r="A216" s="37" t="s">
        <v>37</v>
      </c>
      <c r="B216" s="37" t="s">
        <v>4</v>
      </c>
      <c r="C216" s="25" t="s">
        <v>94</v>
      </c>
      <c r="D216" s="25" t="s">
        <v>0</v>
      </c>
      <c r="E216" s="37" t="s">
        <v>95</v>
      </c>
      <c r="F216" s="37"/>
      <c r="G216" s="38">
        <v>1500000</v>
      </c>
      <c r="H216" s="38">
        <v>0</v>
      </c>
      <c r="I216" s="44">
        <f t="shared" si="3"/>
        <v>0</v>
      </c>
    </row>
    <row r="217" spans="1:9" ht="25.5" outlineLevel="3">
      <c r="A217" s="39" t="s">
        <v>37</v>
      </c>
      <c r="B217" s="39" t="s">
        <v>4</v>
      </c>
      <c r="C217" s="26" t="s">
        <v>94</v>
      </c>
      <c r="D217" s="26" t="s">
        <v>17</v>
      </c>
      <c r="E217" s="39" t="s">
        <v>18</v>
      </c>
      <c r="F217" s="39" t="s">
        <v>183</v>
      </c>
      <c r="G217" s="40">
        <v>1500000</v>
      </c>
      <c r="H217" s="40">
        <v>0</v>
      </c>
      <c r="I217" s="45">
        <f t="shared" si="3"/>
        <v>0</v>
      </c>
    </row>
    <row r="218" spans="1:9" s="28" customFormat="1" ht="12.75">
      <c r="A218" s="3" t="s">
        <v>59</v>
      </c>
      <c r="B218" s="3" t="s">
        <v>0</v>
      </c>
      <c r="C218" s="1" t="s">
        <v>0</v>
      </c>
      <c r="D218" s="1" t="s">
        <v>0</v>
      </c>
      <c r="E218" s="1" t="s">
        <v>176</v>
      </c>
      <c r="F218" s="1"/>
      <c r="G218" s="34">
        <v>850000</v>
      </c>
      <c r="H218" s="34">
        <v>850000</v>
      </c>
      <c r="I218" s="42">
        <f t="shared" si="3"/>
        <v>100</v>
      </c>
    </row>
    <row r="219" spans="1:9" s="29" customFormat="1" ht="25.5" outlineLevel="1">
      <c r="A219" s="2" t="s">
        <v>59</v>
      </c>
      <c r="B219" s="2" t="s">
        <v>5</v>
      </c>
      <c r="C219" s="24" t="s">
        <v>0</v>
      </c>
      <c r="D219" s="24" t="s">
        <v>0</v>
      </c>
      <c r="E219" s="2" t="s">
        <v>158</v>
      </c>
      <c r="F219" s="2"/>
      <c r="G219" s="36">
        <v>850000</v>
      </c>
      <c r="H219" s="36">
        <v>850000</v>
      </c>
      <c r="I219" s="46">
        <f t="shared" si="3"/>
        <v>100</v>
      </c>
    </row>
    <row r="220" spans="1:9" s="31" customFormat="1" ht="102" outlineLevel="2">
      <c r="A220" s="37" t="s">
        <v>59</v>
      </c>
      <c r="B220" s="37" t="s">
        <v>5</v>
      </c>
      <c r="C220" s="25" t="s">
        <v>156</v>
      </c>
      <c r="D220" s="25" t="s">
        <v>0</v>
      </c>
      <c r="E220" s="37" t="s">
        <v>157</v>
      </c>
      <c r="F220" s="37"/>
      <c r="G220" s="38">
        <v>850000</v>
      </c>
      <c r="H220" s="38">
        <v>850000</v>
      </c>
      <c r="I220" s="44">
        <f t="shared" si="3"/>
        <v>100</v>
      </c>
    </row>
    <row r="221" spans="1:9" ht="63.75" outlineLevel="3">
      <c r="A221" s="39" t="s">
        <v>59</v>
      </c>
      <c r="B221" s="39" t="s">
        <v>5</v>
      </c>
      <c r="C221" s="26" t="s">
        <v>156</v>
      </c>
      <c r="D221" s="26" t="s">
        <v>62</v>
      </c>
      <c r="E221" s="39" t="s">
        <v>64</v>
      </c>
      <c r="F221" s="39" t="s">
        <v>183</v>
      </c>
      <c r="G221" s="40">
        <v>850000</v>
      </c>
      <c r="H221" s="40">
        <v>850000</v>
      </c>
      <c r="I221" s="45">
        <f t="shared" si="3"/>
        <v>100</v>
      </c>
    </row>
    <row r="222" spans="1:9" s="28" customFormat="1" ht="51">
      <c r="A222" s="3" t="s">
        <v>159</v>
      </c>
      <c r="B222" s="3" t="s">
        <v>0</v>
      </c>
      <c r="C222" s="1" t="s">
        <v>0</v>
      </c>
      <c r="D222" s="1" t="s">
        <v>0</v>
      </c>
      <c r="E222" s="3" t="s">
        <v>177</v>
      </c>
      <c r="F222" s="3"/>
      <c r="G222" s="34">
        <v>17379895</v>
      </c>
      <c r="H222" s="34">
        <v>11663551.49</v>
      </c>
      <c r="I222" s="42">
        <f t="shared" si="3"/>
        <v>67.10944738158659</v>
      </c>
    </row>
    <row r="223" spans="1:9" s="29" customFormat="1" ht="51" outlineLevel="1">
      <c r="A223" s="2" t="s">
        <v>159</v>
      </c>
      <c r="B223" s="2" t="s">
        <v>4</v>
      </c>
      <c r="C223" s="24" t="s">
        <v>0</v>
      </c>
      <c r="D223" s="24" t="s">
        <v>0</v>
      </c>
      <c r="E223" s="2" t="s">
        <v>163</v>
      </c>
      <c r="F223" s="2"/>
      <c r="G223" s="36">
        <v>17379895</v>
      </c>
      <c r="H223" s="36">
        <v>11663551.49</v>
      </c>
      <c r="I223" s="46">
        <f t="shared" si="3"/>
        <v>67.10944738158659</v>
      </c>
    </row>
    <row r="224" spans="1:9" s="31" customFormat="1" ht="25.5" outlineLevel="2">
      <c r="A224" s="37" t="s">
        <v>159</v>
      </c>
      <c r="B224" s="37" t="s">
        <v>4</v>
      </c>
      <c r="C224" s="25" t="s">
        <v>160</v>
      </c>
      <c r="D224" s="25" t="s">
        <v>0</v>
      </c>
      <c r="E224" s="37" t="s">
        <v>161</v>
      </c>
      <c r="F224" s="37"/>
      <c r="G224" s="38">
        <v>17379895</v>
      </c>
      <c r="H224" s="38">
        <v>11663551.49</v>
      </c>
      <c r="I224" s="44">
        <f t="shared" si="3"/>
        <v>67.10944738158659</v>
      </c>
    </row>
    <row r="225" spans="1:9" ht="25.5" outlineLevel="3">
      <c r="A225" s="39" t="s">
        <v>159</v>
      </c>
      <c r="B225" s="39" t="s">
        <v>4</v>
      </c>
      <c r="C225" s="26" t="s">
        <v>160</v>
      </c>
      <c r="D225" s="26" t="s">
        <v>162</v>
      </c>
      <c r="E225" s="39" t="s">
        <v>164</v>
      </c>
      <c r="F225" s="39" t="s">
        <v>183</v>
      </c>
      <c r="G225" s="40">
        <v>17379895</v>
      </c>
      <c r="H225" s="40">
        <v>11663551.49</v>
      </c>
      <c r="I225" s="45">
        <f t="shared" si="3"/>
        <v>67.10944738158659</v>
      </c>
    </row>
    <row r="226" spans="1:9" ht="12.75">
      <c r="A226" s="51"/>
      <c r="B226" s="51"/>
      <c r="C226" s="52"/>
      <c r="D226" s="52"/>
      <c r="E226" s="51" t="s">
        <v>184</v>
      </c>
      <c r="F226" s="51"/>
      <c r="G226" s="53">
        <f>G222+G218+G210+G192+G177+G103+G85+G59+G8</f>
        <v>464750691.71</v>
      </c>
      <c r="H226" s="53">
        <v>287590686.71</v>
      </c>
      <c r="I226" s="42">
        <f t="shared" si="3"/>
        <v>61.88063661655695</v>
      </c>
    </row>
    <row r="227" ht="42.75" customHeight="1">
      <c r="I227" s="32"/>
    </row>
    <row r="228" spans="7:9" ht="42.75" customHeight="1">
      <c r="G228" s="50"/>
      <c r="I228" s="32"/>
    </row>
    <row r="229" ht="12.75" customHeight="1">
      <c r="I229" s="32"/>
    </row>
    <row r="230" ht="12.75" customHeight="1">
      <c r="I230" s="32"/>
    </row>
    <row r="231" ht="12.75" customHeight="1">
      <c r="I231" s="32"/>
    </row>
    <row r="232" ht="12.75" customHeight="1">
      <c r="I232" s="32"/>
    </row>
    <row r="233" ht="12.75" customHeight="1">
      <c r="I233" s="32"/>
    </row>
    <row r="234" ht="12.75" customHeight="1">
      <c r="I234" s="32"/>
    </row>
    <row r="235" ht="12.75" customHeight="1">
      <c r="I235" s="32"/>
    </row>
    <row r="236" ht="12.75" customHeight="1">
      <c r="I236" s="32"/>
    </row>
    <row r="237" ht="12.75" customHeight="1">
      <c r="I237" s="32"/>
    </row>
    <row r="238" ht="12.75" customHeight="1">
      <c r="I238" s="32"/>
    </row>
    <row r="239" ht="12.75" customHeight="1">
      <c r="I239" s="32"/>
    </row>
    <row r="240" ht="12.75" customHeight="1">
      <c r="I240" s="32"/>
    </row>
    <row r="241" ht="12.75" customHeight="1">
      <c r="I241" s="32"/>
    </row>
    <row r="242" ht="12.75" customHeight="1">
      <c r="I242" s="32"/>
    </row>
    <row r="243" ht="12.75" customHeight="1">
      <c r="I243" s="32"/>
    </row>
    <row r="244" ht="12.75" customHeight="1">
      <c r="I244" s="32"/>
    </row>
    <row r="245" ht="12.75" customHeight="1">
      <c r="I245" s="32"/>
    </row>
    <row r="246" ht="12.75" customHeight="1">
      <c r="I246" s="32"/>
    </row>
    <row r="247" ht="12.75" customHeight="1">
      <c r="I247" s="32"/>
    </row>
    <row r="248" ht="12.75" customHeight="1">
      <c r="I248" s="32"/>
    </row>
    <row r="249" ht="12.75" customHeight="1">
      <c r="I249" s="32"/>
    </row>
    <row r="250" ht="12.75" customHeight="1">
      <c r="I250" s="32"/>
    </row>
  </sheetData>
  <sheetProtection/>
  <mergeCells count="5">
    <mergeCell ref="G1:I1"/>
    <mergeCell ref="G2:I2"/>
    <mergeCell ref="G3:I3"/>
    <mergeCell ref="A7:B7"/>
    <mergeCell ref="A5:I5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Дина Яхина</dc:creator>
  <cp:keywords/>
  <dc:description/>
  <cp:lastModifiedBy>Андрей</cp:lastModifiedBy>
  <cp:lastPrinted>2014-11-18T03:05:44Z</cp:lastPrinted>
  <dcterms:created xsi:type="dcterms:W3CDTF">2002-03-11T10:22:12Z</dcterms:created>
  <dcterms:modified xsi:type="dcterms:W3CDTF">2014-12-08T03:08:58Z</dcterms:modified>
  <cp:category/>
  <cp:version/>
  <cp:contentType/>
  <cp:contentStatus/>
</cp:coreProperties>
</file>