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2024-2025" sheetId="1" r:id="rId1"/>
    <sheet name="_params" sheetId="4" state="hidden" r:id="rId2"/>
  </sheets>
  <definedNames>
    <definedName name="APPT" localSheetId="0">'2024-2025'!$A$11</definedName>
    <definedName name="FILE_NAME" localSheetId="0">'2024-2025'!#REF!</definedName>
    <definedName name="FIO" localSheetId="0">'2024-2025'!#REF!</definedName>
    <definedName name="FORM_CODE" localSheetId="0">'2024-2025'!#REF!</definedName>
    <definedName name="LAST_CELL" localSheetId="0">'2024-2025'!#REF!</definedName>
    <definedName name="PARAMS" localSheetId="0">'2024-2025'!$F$1</definedName>
    <definedName name="PERIOD" localSheetId="0">'2024-2025'!#REF!</definedName>
    <definedName name="RANGE_NAMES" localSheetId="0">'2024-2025'!#REF!</definedName>
    <definedName name="RBEGIN_1" localSheetId="0">'2024-2025'!$A$7</definedName>
    <definedName name="REG_DATE" localSheetId="0">'2024-2025'!#REF!</definedName>
    <definedName name="REND_1" localSheetId="0">'2024-2025'!#REF!</definedName>
    <definedName name="SIGN" localSheetId="0">'2024-2025'!$A$10:$B$11</definedName>
    <definedName name="SRC_CODE" localSheetId="0">'2024-2025'!#REF!</definedName>
    <definedName name="SRC_KIND" localSheetId="0">'2024-2025'!#REF!</definedName>
    <definedName name="_xlnm.Print_Area" localSheetId="0">'2024-2025'!$A$1:$D$142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/>
  <c r="C10"/>
  <c r="D15"/>
  <c r="C22"/>
  <c r="C20"/>
  <c r="C18"/>
  <c r="C16"/>
  <c r="D28"/>
  <c r="C28"/>
  <c r="D26"/>
  <c r="C26"/>
  <c r="D30"/>
  <c r="C30"/>
  <c r="D33"/>
  <c r="D32" s="1"/>
  <c r="C33"/>
  <c r="C32" s="1"/>
  <c r="D51"/>
  <c r="C51"/>
  <c r="D53"/>
  <c r="C53"/>
  <c r="D55"/>
  <c r="C55"/>
  <c r="D59"/>
  <c r="D58" s="1"/>
  <c r="C59"/>
  <c r="C58" s="1"/>
  <c r="C25" l="1"/>
  <c r="C24" s="1"/>
  <c r="C15"/>
  <c r="C14" s="1"/>
  <c r="D25"/>
  <c r="D24" s="1"/>
  <c r="C50"/>
  <c r="C49" s="1"/>
  <c r="D50"/>
  <c r="D49" s="1"/>
  <c r="D65" l="1"/>
  <c r="D64" s="1"/>
  <c r="C65"/>
  <c r="C64" s="1"/>
  <c r="D37"/>
  <c r="C37"/>
  <c r="D39"/>
  <c r="C39"/>
  <c r="D41"/>
  <c r="C41"/>
  <c r="D44"/>
  <c r="D43" s="1"/>
  <c r="C44"/>
  <c r="C43" s="1"/>
  <c r="D47"/>
  <c r="D46" s="1"/>
  <c r="C47"/>
  <c r="C46" s="1"/>
  <c r="D62"/>
  <c r="C62"/>
  <c r="D73"/>
  <c r="D72" s="1"/>
  <c r="C73"/>
  <c r="C72" s="1"/>
  <c r="D76"/>
  <c r="D75" s="1"/>
  <c r="C76"/>
  <c r="C75" s="1"/>
  <c r="D87"/>
  <c r="C87"/>
  <c r="D80"/>
  <c r="C80"/>
  <c r="D82"/>
  <c r="C82"/>
  <c r="D85"/>
  <c r="C85"/>
  <c r="D89"/>
  <c r="C89"/>
  <c r="D91"/>
  <c r="C91"/>
  <c r="D94"/>
  <c r="D93" s="1"/>
  <c r="C94"/>
  <c r="C93" s="1"/>
  <c r="D98"/>
  <c r="D97" s="1"/>
  <c r="C98"/>
  <c r="C97" s="1"/>
  <c r="D103"/>
  <c r="C103"/>
  <c r="D105"/>
  <c r="C105"/>
  <c r="D138"/>
  <c r="D137" s="1"/>
  <c r="D136" s="1"/>
  <c r="C138"/>
  <c r="C137" s="1"/>
  <c r="C136" s="1"/>
  <c r="D120"/>
  <c r="D119" s="1"/>
  <c r="C120"/>
  <c r="C119" s="1"/>
  <c r="D133"/>
  <c r="D132" s="1"/>
  <c r="C133"/>
  <c r="C132" s="1"/>
  <c r="D130"/>
  <c r="C130"/>
  <c r="D110"/>
  <c r="D109" s="1"/>
  <c r="C110"/>
  <c r="C109" s="1"/>
  <c r="C61" l="1"/>
  <c r="C57" s="1"/>
  <c r="C71"/>
  <c r="D61"/>
  <c r="D57" s="1"/>
  <c r="D36"/>
  <c r="D35" s="1"/>
  <c r="D71"/>
  <c r="C36"/>
  <c r="C35" s="1"/>
  <c r="C79"/>
  <c r="C78" s="1"/>
  <c r="D79"/>
  <c r="D78" s="1"/>
  <c r="C118"/>
  <c r="D118"/>
  <c r="C102"/>
  <c r="C8" l="1"/>
  <c r="C101"/>
  <c r="C100" s="1"/>
  <c r="C7" l="1"/>
  <c r="D102"/>
  <c r="D101" s="1"/>
  <c r="D100" s="1"/>
  <c r="D8"/>
  <c r="D7" s="1"/>
</calcChain>
</file>

<file path=xl/sharedStrings.xml><?xml version="1.0" encoding="utf-8"?>
<sst xmlns="http://schemas.openxmlformats.org/spreadsheetml/2006/main" count="283" uniqueCount="271">
  <si>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</si>
  <si>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</si>
  <si>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</si>
  <si>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</si>
  <si>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</si>
  <si>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</si>
  <si>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</si>
  <si>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</si>
  <si>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</si>
  <si>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</si>
  <si>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</si>
  <si>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</si>
  <si>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</si>
  <si>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</si>
  <si>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</si>
  <si>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</si>
  <si>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</si>
  <si>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</si>
  <si>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</si>
  <si>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</si>
  <si>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</si>
  <si>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</si>
  <si>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</si>
  <si>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</si>
  <si>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</si>
  <si>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</si>
  <si>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</si>
  <si>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</si>
  <si>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</si>
  <si>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</si>
  <si>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</si>
  <si>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</si>
  <si>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</si>
  <si>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</si>
  <si>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</si>
  <si>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</si>
  <si>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</si>
  <si>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</si>
  <si>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</si>
  <si>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</si>
  <si>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</si>
  <si>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</si>
  <si>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</si>
  <si>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</si>
  <si>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</si>
  <si>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</si>
  <si>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</si>
  <si>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</si>
  <si>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</si>
  <si>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</si>
  <si>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</si>
  <si>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</si>
  <si>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</si>
  <si>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</si>
  <si>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</si>
  <si>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</si>
  <si>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</si>
  <si>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</si>
  <si>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</si>
  <si>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</si>
  <si>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</si>
  <si>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</si>
  <si>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</si>
  <si>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</si>
  <si>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</si>
  <si>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</si>
  <si>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</si>
  <si>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</si>
  <si>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</si>
  <si>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</si>
  <si>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</si>
  <si>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</si>
  <si>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</si>
  <si>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</si>
  <si>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</si>
  <si>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</si>
  <si>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</si>
  <si>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</si>
  <si>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</si>
  <si>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</si>
  <si>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</si>
  <si>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</si>
  <si>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</si>
  <si>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</si>
  <si>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</si>
  <si>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</si>
  <si>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</si>
  <si>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</si>
  <si>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</si>
  <si>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</si>
  <si>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</si>
  <si>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</si>
  <si>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</si>
  <si>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</si>
  <si>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</si>
  <si>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</si>
  <si>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</si>
  <si>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</si>
  <si>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</si>
  <si>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</si>
  <si>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</si>
  <si>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</si>
  <si>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</si>
  <si>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</si>
  <si>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</si>
  <si>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</si>
  <si>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</si>
  <si>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</si>
  <si>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</si>
  <si>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</si>
  <si>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</si>
  <si>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</si>
  <si>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</si>
  <si>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</si>
  <si>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</si>
  <si>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</si>
  <si>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</si>
  <si>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</si>
  <si>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</si>
  <si>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</si>
  <si>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</si>
  <si>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</si>
  <si>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</si>
  <si>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</si>
  <si>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</si>
  <si>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</si>
  <si>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</si>
  <si>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</si>
  <si>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</si>
  <si>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</si>
  <si>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</si>
  <si>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</si>
  <si>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</si>
  <si>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</si>
  <si>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</si>
  <si>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</si>
  <si>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</si>
  <si>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</si>
  <si>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</si>
  <si>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</si>
  <si>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</si>
  <si>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</si>
  <si>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</si>
  <si>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</si>
  <si>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</si>
  <si>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</si>
  <si>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</si>
  <si>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</si>
  <si>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837 11601203010000140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</si>
  <si>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</si>
  <si>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</si>
  <si>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</si>
  <si>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</si>
  <si>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</si>
  <si>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</si>
  <si>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</si>
  <si>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</si>
  <si>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</si>
  <si>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</si>
  <si>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</si>
  <si>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</si>
  <si>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</si>
  <si>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</si>
  <si>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</si>
  <si>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</si>
  <si>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</si>
  <si>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</si>
  <si>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</si>
  <si>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</si>
  <si>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</si>
  <si>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</si>
  <si>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</si>
  <si>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</si>
  <si>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</si>
  <si>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</si>
  <si>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</si>
  <si>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</si>
  <si>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</si>
  <si>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</si>
  <si>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</si>
  <si>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</si>
  <si>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</si>
  <si>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</si>
  <si>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</si>
  <si>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</si>
  <si>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</si>
  <si>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</si>
  <si>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</si>
  <si>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</si>
  <si>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</si>
  <si>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</si>
  <si>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</si>
  <si>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</si>
  <si>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</si>
  <si>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Доходы/PARAMS</t>
  </si>
  <si>
    <t/>
  </si>
  <si>
    <t>182 10102010010000110</t>
  </si>
  <si>
    <t>182 10102030010000110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</si>
  <si>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</si>
  <si>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</si>
  <si>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</si>
  <si>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</si>
  <si>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</si>
  <si>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</si>
  <si>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</si>
  <si>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</si>
  <si>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</si>
  <si>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</si>
  <si>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</si>
  <si>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</si>
  <si>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</si>
  <si>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</si>
  <si>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</si>
  <si>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</si>
  <si>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</si>
  <si>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</si>
  <si>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</si>
  <si>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</si>
  <si>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</si>
  <si>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</si>
  <si>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</si>
  <si>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</si>
  <si>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</si>
  <si>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</si>
  <si>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</si>
  <si>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</si>
  <si>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</si>
  <si>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</si>
  <si>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</si>
  <si>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</si>
  <si>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</si>
  <si>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</si>
  <si>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</si>
  <si>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</si>
  <si>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</si>
  <si>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</si>
  <si>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</si>
  <si>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</si>
  <si>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</si>
  <si>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</si>
  <si>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</si>
  <si>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Субсидии бюджетам на софинансирование капитальных вложений в объекты муниципальной собственности</t>
  </si>
  <si>
    <t>000 20220077050000150</t>
  </si>
  <si>
    <t>Субсидии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</si>
  <si>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917 20220077050091150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</si>
  <si>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</si>
  <si>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</si>
  <si>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</si>
  <si>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</si>
  <si>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806 11601203010000140</t>
  </si>
  <si>
    <t>843 11611050010000140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</si>
  <si>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</si>
  <si>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806 11601063010000140</t>
  </si>
  <si>
    <t>000 11601060010000140</t>
  </si>
  <si>
    <t>000 11601070010000140</t>
  </si>
  <si>
    <t>000 11601140010000140</t>
  </si>
  <si>
    <t>000 1160117010000140</t>
  </si>
  <si>
    <t>000 11601190010000140</t>
  </si>
  <si>
    <t>806 11601053010000140</t>
  </si>
  <si>
    <t>000 11601050010000140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</si>
  <si>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</si>
  <si>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</si>
  <si>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Приложение 2</t>
  </si>
  <si>
    <t>рублей</t>
  </si>
  <si>
    <t xml:space="preserve">Наименование </t>
  </si>
  <si>
    <t>Код бюджетной классификации Российской Федерации</t>
  </si>
  <si>
    <t>Сумма</t>
  </si>
  <si>
    <t>2024 год</t>
  </si>
  <si>
    <t>2025 год</t>
  </si>
  <si>
    <t>Прогнозируемые доходы бюджета района  на  плановый период  2024 и 2025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</si>
  <si>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                                                                               от 20 декабря 2022 № 8/10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</si>
</sst>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4" fontId="2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left" vertical="top" wrapText="1"/>
    </xf>
    <xf numFmtId="4" fontId="0" fillId="0" borderId="0" xfId="0" applyNumberFormat="1"/>
    <xf numFmtId="4" fontId="8" fillId="0" borderId="1" xfId="0" applyNumberFormat="1" applyFont="1" applyBorder="1" applyAlignment="1"/>
    <xf numFmtId="4" fontId="2" fillId="0" borderId="1" xfId="0" applyNumberFormat="1" applyFont="1" applyBorder="1" applyAlignment="1" applyProtection="1"/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4" fontId="6" fillId="0" borderId="1" xfId="0" applyNumberFormat="1" applyFont="1" applyBorder="1" applyAlignment="1" applyProtection="1"/>
    <xf numFmtId="4" fontId="6" fillId="0" borderId="1" xfId="0" applyNumberFormat="1" applyFont="1" applyBorder="1" applyAlignment="1" applyProtection="1">
      <alignment vertical="center"/>
    </xf>
    <xf numFmtId="0" fontId="2" fillId="0" borderId="0" xfId="0" applyFont="1" applyAlignment="1">
      <alignment horizontal="right" vertical="top" wrapText="1"/>
    </xf>
    <xf numFmtId="4" fontId="2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12.75" customHeight="1"/>
  <cols>
    <col min="1" max="1" width="43.7109375" customWidth="1"/>
    <col min="2" max="2" width="20.140625" customWidth="1"/>
    <col min="3" max="3" width="17.140625" customWidth="1"/>
    <col min="4" max="4" width="17.5703125" customWidth="1"/>
    <col min="5" max="5" width="13.85546875" bestFit="1" customWidth="1"/>
    <col min="6" max="6" width="14.42578125" customWidth="1"/>
    <col min="7" max="7" width="17.5703125" customWidth="1"/>
  </cols>
  <sheetData>
    <row r="1" spans="1:7">
      <c r="A1" s="9"/>
      <c r="B1" s="19"/>
      <c r="C1" s="33"/>
      <c r="D1" s="33" t="s">
        <v>262</v>
      </c>
    </row>
    <row r="2" spans="1:7" ht="61.5" customHeight="1">
      <c r="A2" s="9"/>
      <c r="B2" s="40" t="s">
        <v>270</v>
      </c>
      <c r="C2" s="40"/>
      <c r="D2" s="40"/>
    </row>
    <row r="3" spans="1:7" s="9" customFormat="1" ht="24" customHeight="1">
      <c r="A3" s="49" t="s">
        <v>269</v>
      </c>
      <c r="B3" s="49"/>
      <c r="C3" s="49"/>
      <c r="D3" s="49"/>
    </row>
    <row r="4" spans="1:7" s="9" customFormat="1">
      <c r="A4" s="36"/>
      <c r="B4" s="36"/>
      <c r="D4" s="37" t="s">
        <v>263</v>
      </c>
    </row>
    <row r="5" spans="1:7" s="9" customFormat="1">
      <c r="A5" s="43" t="s">
        <v>264</v>
      </c>
      <c r="B5" s="45" t="s">
        <v>265</v>
      </c>
      <c r="C5" s="47" t="s">
        <v>266</v>
      </c>
      <c r="D5" s="48"/>
    </row>
    <row r="6" spans="1:7" s="9" customFormat="1" ht="27.75" customHeight="1">
      <c r="A6" s="44"/>
      <c r="B6" s="46"/>
      <c r="C6" s="38" t="s">
        <v>267</v>
      </c>
      <c r="D6" s="39" t="s">
        <v>268</v>
      </c>
    </row>
    <row r="7" spans="1:7" s="11" customFormat="1" ht="13.5">
      <c r="A7" s="12" t="s">
        <v>0</v>
      </c>
      <c r="B7" s="13" t="s">
        <v>1</v>
      </c>
      <c r="C7" s="31">
        <f t="shared" ref="C7" si="0">C8+C100</f>
        <v>692868185.93000007</v>
      </c>
      <c r="D7" s="31">
        <f>D8+D100</f>
        <v>691365875.93000007</v>
      </c>
    </row>
    <row r="8" spans="1:7">
      <c r="A8" s="14" t="s">
        <v>2</v>
      </c>
      <c r="B8" s="16" t="s">
        <v>3</v>
      </c>
      <c r="C8" s="28">
        <f t="shared" ref="C8:D8" si="1">C9+C14+C24+C32+C35+C49+C57+C71+C78</f>
        <v>431887420</v>
      </c>
      <c r="D8" s="28">
        <f t="shared" si="1"/>
        <v>453885320</v>
      </c>
    </row>
    <row r="9" spans="1:7">
      <c r="A9" s="14" t="s">
        <v>4</v>
      </c>
      <c r="B9" s="16" t="s">
        <v>5</v>
      </c>
      <c r="C9" s="27">
        <v>381217100</v>
      </c>
      <c r="D9" s="27">
        <v>400277900</v>
      </c>
    </row>
    <row r="10" spans="1:7">
      <c r="A10" s="14" t="s">
        <v>6</v>
      </c>
      <c r="B10" s="16" t="s">
        <v>7</v>
      </c>
      <c r="C10" s="27">
        <f>C11+C12+C13</f>
        <v>381217100</v>
      </c>
      <c r="D10" s="27">
        <f>D11+D12+D13</f>
        <v>400277900</v>
      </c>
      <c r="E10" s="26"/>
      <c r="F10" s="26"/>
      <c r="G10" s="26"/>
    </row>
    <row r="11" spans="1:7" ht="76.5">
      <c r="A11" s="15" t="s">
        <v>198</v>
      </c>
      <c r="B11" s="16" t="s">
        <v>196</v>
      </c>
      <c r="C11" s="34">
        <v>381070625</v>
      </c>
      <c r="D11" s="35">
        <v>400124102</v>
      </c>
    </row>
    <row r="12" spans="1:7" ht="51">
      <c r="A12" s="14" t="s">
        <v>199</v>
      </c>
      <c r="B12" s="16" t="s">
        <v>197</v>
      </c>
      <c r="C12" s="20">
        <v>28224</v>
      </c>
      <c r="D12" s="21">
        <v>29635</v>
      </c>
    </row>
    <row r="13" spans="1:7" ht="93.75" customHeight="1">
      <c r="A13" s="15" t="s">
        <v>8</v>
      </c>
      <c r="B13" s="16" t="s">
        <v>9</v>
      </c>
      <c r="C13" s="20">
        <v>118251</v>
      </c>
      <c r="D13" s="21">
        <v>124163</v>
      </c>
    </row>
    <row r="14" spans="1:7" ht="38.25">
      <c r="A14" s="14" t="s">
        <v>10</v>
      </c>
      <c r="B14" s="16" t="s">
        <v>11</v>
      </c>
      <c r="C14" s="22">
        <f t="shared" ref="C14" si="2">C15</f>
        <v>25022900</v>
      </c>
      <c r="D14" s="21">
        <v>27024700</v>
      </c>
      <c r="E14" s="26"/>
    </row>
    <row r="15" spans="1:7" ht="38.25">
      <c r="A15" s="14" t="s">
        <v>12</v>
      </c>
      <c r="B15" s="16" t="s">
        <v>13</v>
      </c>
      <c r="C15" s="22">
        <f t="shared" ref="C15" si="3">C16+C18+C20+C22</f>
        <v>25022900</v>
      </c>
      <c r="D15" s="21">
        <f>D16+D18+D20+D22</f>
        <v>27024700</v>
      </c>
    </row>
    <row r="16" spans="1:7" ht="76.5">
      <c r="A16" s="14" t="s">
        <v>14</v>
      </c>
      <c r="B16" s="16" t="s">
        <v>15</v>
      </c>
      <c r="C16" s="22">
        <f t="shared" ref="C16" si="4">C17</f>
        <v>11017220</v>
      </c>
      <c r="D16" s="21">
        <v>12017290</v>
      </c>
    </row>
    <row r="17" spans="1:4" ht="114.75">
      <c r="A17" s="15" t="s">
        <v>16</v>
      </c>
      <c r="B17" s="16" t="s">
        <v>17</v>
      </c>
      <c r="C17" s="22">
        <v>11017220</v>
      </c>
      <c r="D17" s="21">
        <v>12017290</v>
      </c>
    </row>
    <row r="18" spans="1:4" ht="89.25">
      <c r="A18" s="15" t="s">
        <v>18</v>
      </c>
      <c r="B18" s="16" t="s">
        <v>19</v>
      </c>
      <c r="C18" s="22">
        <f t="shared" ref="C18" si="5">C19</f>
        <v>63660</v>
      </c>
      <c r="D18" s="21">
        <v>65660</v>
      </c>
    </row>
    <row r="19" spans="1:4" ht="127.5">
      <c r="A19" s="15" t="s">
        <v>20</v>
      </c>
      <c r="B19" s="16" t="s">
        <v>21</v>
      </c>
      <c r="C19" s="22">
        <v>63660</v>
      </c>
      <c r="D19" s="21">
        <v>65660</v>
      </c>
    </row>
    <row r="20" spans="1:4" ht="76.5">
      <c r="A20" s="14" t="s">
        <v>22</v>
      </c>
      <c r="B20" s="16" t="s">
        <v>23</v>
      </c>
      <c r="C20" s="30">
        <f t="shared" ref="C20" si="6">C21</f>
        <v>15355910</v>
      </c>
      <c r="D20" s="29">
        <v>16355910</v>
      </c>
    </row>
    <row r="21" spans="1:4" ht="114.75">
      <c r="A21" s="15" t="s">
        <v>24</v>
      </c>
      <c r="B21" s="16" t="s">
        <v>25</v>
      </c>
      <c r="C21" s="22">
        <v>15355910</v>
      </c>
      <c r="D21" s="21">
        <v>16355910</v>
      </c>
    </row>
    <row r="22" spans="1:4" ht="76.5">
      <c r="A22" s="14" t="s">
        <v>26</v>
      </c>
      <c r="B22" s="16" t="s">
        <v>27</v>
      </c>
      <c r="C22" s="22">
        <f t="shared" ref="C22" si="7">C23</f>
        <v>-1413890</v>
      </c>
      <c r="D22" s="21">
        <v>-1414160</v>
      </c>
    </row>
    <row r="23" spans="1:4" ht="114.75">
      <c r="A23" s="15" t="s">
        <v>28</v>
      </c>
      <c r="B23" s="16" t="s">
        <v>29</v>
      </c>
      <c r="C23" s="22">
        <v>-1413890</v>
      </c>
      <c r="D23" s="21">
        <v>-1414160</v>
      </c>
    </row>
    <row r="24" spans="1:4">
      <c r="A24" s="14" t="s">
        <v>30</v>
      </c>
      <c r="B24" s="16" t="s">
        <v>31</v>
      </c>
      <c r="C24" s="20">
        <f t="shared" ref="C24:D24" si="8">C25+C30</f>
        <v>6300000</v>
      </c>
      <c r="D24" s="20">
        <f t="shared" si="8"/>
        <v>6500000</v>
      </c>
    </row>
    <row r="25" spans="1:4" ht="25.5">
      <c r="A25" s="14" t="s">
        <v>32</v>
      </c>
      <c r="B25" s="16" t="s">
        <v>33</v>
      </c>
      <c r="C25" s="20">
        <f t="shared" ref="C25:D25" si="9">C26+C28</f>
        <v>5200000</v>
      </c>
      <c r="D25" s="20">
        <f t="shared" si="9"/>
        <v>5300000</v>
      </c>
    </row>
    <row r="26" spans="1:4" ht="30" customHeight="1">
      <c r="A26" s="14" t="s">
        <v>34</v>
      </c>
      <c r="B26" s="16" t="s">
        <v>35</v>
      </c>
      <c r="C26" s="20">
        <f t="shared" ref="C26:D26" si="10">C27</f>
        <v>4103000</v>
      </c>
      <c r="D26" s="20">
        <f t="shared" si="10"/>
        <v>4203000</v>
      </c>
    </row>
    <row r="27" spans="1:4" ht="30" customHeight="1">
      <c r="A27" s="14" t="s">
        <v>34</v>
      </c>
      <c r="B27" s="16" t="s">
        <v>36</v>
      </c>
      <c r="C27" s="20">
        <v>4103000</v>
      </c>
      <c r="D27" s="20">
        <v>4203000</v>
      </c>
    </row>
    <row r="28" spans="1:4" ht="38.25">
      <c r="A28" s="14" t="s">
        <v>37</v>
      </c>
      <c r="B28" s="16" t="s">
        <v>38</v>
      </c>
      <c r="C28" s="20">
        <f t="shared" ref="C28:D28" si="11">C29</f>
        <v>1097000</v>
      </c>
      <c r="D28" s="20">
        <f t="shared" si="11"/>
        <v>1097000</v>
      </c>
    </row>
    <row r="29" spans="1:4" ht="38.25">
      <c r="A29" s="14" t="s">
        <v>37</v>
      </c>
      <c r="B29" s="16" t="s">
        <v>39</v>
      </c>
      <c r="C29" s="20">
        <v>1097000</v>
      </c>
      <c r="D29" s="20">
        <v>1097000</v>
      </c>
    </row>
    <row r="30" spans="1:4" ht="25.5">
      <c r="A30" s="14" t="s">
        <v>40</v>
      </c>
      <c r="B30" s="16" t="s">
        <v>41</v>
      </c>
      <c r="C30" s="20">
        <f t="shared" ref="C30:D30" si="12">C31</f>
        <v>1100000</v>
      </c>
      <c r="D30" s="20">
        <f t="shared" si="12"/>
        <v>1200000</v>
      </c>
    </row>
    <row r="31" spans="1:4" ht="38.25">
      <c r="A31" s="14" t="s">
        <v>42</v>
      </c>
      <c r="B31" s="16" t="s">
        <v>43</v>
      </c>
      <c r="C31" s="20">
        <v>1100000</v>
      </c>
      <c r="D31" s="21">
        <v>1200000</v>
      </c>
    </row>
    <row r="32" spans="1:4">
      <c r="A32" s="14" t="s">
        <v>44</v>
      </c>
      <c r="B32" s="16" t="s">
        <v>45</v>
      </c>
      <c r="C32" s="20">
        <f t="shared" ref="C32:D32" si="13">C33</f>
        <v>510000</v>
      </c>
      <c r="D32" s="20">
        <f t="shared" si="13"/>
        <v>600000</v>
      </c>
    </row>
    <row r="33" spans="1:4" ht="38.25">
      <c r="A33" s="14" t="s">
        <v>46</v>
      </c>
      <c r="B33" s="16" t="s">
        <v>47</v>
      </c>
      <c r="C33" s="20">
        <f t="shared" ref="C33:D33" si="14">C34</f>
        <v>510000</v>
      </c>
      <c r="D33" s="20">
        <f t="shared" si="14"/>
        <v>600000</v>
      </c>
    </row>
    <row r="34" spans="1:4" ht="51">
      <c r="A34" s="14" t="s">
        <v>48</v>
      </c>
      <c r="B34" s="16" t="s">
        <v>49</v>
      </c>
      <c r="C34" s="20">
        <v>510000</v>
      </c>
      <c r="D34" s="21">
        <v>600000</v>
      </c>
    </row>
    <row r="35" spans="1:4" ht="38.25">
      <c r="A35" s="14" t="s">
        <v>50</v>
      </c>
      <c r="B35" s="16" t="s">
        <v>51</v>
      </c>
      <c r="C35" s="20">
        <f t="shared" ref="C35:D35" si="15">C36+C43+C46</f>
        <v>1182100</v>
      </c>
      <c r="D35" s="20">
        <f t="shared" si="15"/>
        <v>1249000</v>
      </c>
    </row>
    <row r="36" spans="1:4" ht="89.25">
      <c r="A36" s="15" t="s">
        <v>52</v>
      </c>
      <c r="B36" s="16" t="s">
        <v>53</v>
      </c>
      <c r="C36" s="20">
        <f t="shared" ref="C36:D36" si="16">C37+C39+C41</f>
        <v>554100</v>
      </c>
      <c r="D36" s="20">
        <f t="shared" si="16"/>
        <v>621000</v>
      </c>
    </row>
    <row r="37" spans="1:4" ht="63.75">
      <c r="A37" s="14" t="s">
        <v>54</v>
      </c>
      <c r="B37" s="16" t="s">
        <v>55</v>
      </c>
      <c r="C37" s="20">
        <f t="shared" ref="C37:D37" si="17">C38</f>
        <v>200000</v>
      </c>
      <c r="D37" s="20">
        <f t="shared" si="17"/>
        <v>250000</v>
      </c>
    </row>
    <row r="38" spans="1:4" ht="89.25">
      <c r="A38" s="15" t="s">
        <v>56</v>
      </c>
      <c r="B38" s="16" t="s">
        <v>57</v>
      </c>
      <c r="C38" s="20">
        <v>200000</v>
      </c>
      <c r="D38" s="21">
        <v>250000</v>
      </c>
    </row>
    <row r="39" spans="1:4" ht="78" customHeight="1">
      <c r="A39" s="15" t="s">
        <v>58</v>
      </c>
      <c r="B39" s="16" t="s">
        <v>59</v>
      </c>
      <c r="C39" s="20">
        <f t="shared" ref="C39:D39" si="18">C40</f>
        <v>256000</v>
      </c>
      <c r="D39" s="20">
        <f t="shared" si="18"/>
        <v>269000</v>
      </c>
    </row>
    <row r="40" spans="1:4" ht="76.5">
      <c r="A40" s="14" t="s">
        <v>60</v>
      </c>
      <c r="B40" s="16" t="s">
        <v>61</v>
      </c>
      <c r="C40" s="20">
        <v>256000</v>
      </c>
      <c r="D40" s="21">
        <v>269000</v>
      </c>
    </row>
    <row r="41" spans="1:4" ht="38.25">
      <c r="A41" s="14" t="s">
        <v>62</v>
      </c>
      <c r="B41" s="16" t="s">
        <v>63</v>
      </c>
      <c r="C41" s="20">
        <f t="shared" ref="C41:D41" si="19">C42</f>
        <v>98100</v>
      </c>
      <c r="D41" s="20">
        <f t="shared" si="19"/>
        <v>102000</v>
      </c>
    </row>
    <row r="42" spans="1:4" ht="38.25">
      <c r="A42" s="14" t="s">
        <v>64</v>
      </c>
      <c r="B42" s="16" t="s">
        <v>65</v>
      </c>
      <c r="C42" s="20">
        <v>98100</v>
      </c>
      <c r="D42" s="21">
        <v>102000</v>
      </c>
    </row>
    <row r="43" spans="1:4" ht="25.5">
      <c r="A43" s="14" t="s">
        <v>66</v>
      </c>
      <c r="B43" s="16" t="s">
        <v>67</v>
      </c>
      <c r="C43" s="20">
        <f t="shared" ref="C43:D44" si="20">C44</f>
        <v>250000</v>
      </c>
      <c r="D43" s="20">
        <f t="shared" si="20"/>
        <v>250000</v>
      </c>
    </row>
    <row r="44" spans="1:4" ht="51">
      <c r="A44" s="14" t="s">
        <v>68</v>
      </c>
      <c r="B44" s="16" t="s">
        <v>69</v>
      </c>
      <c r="C44" s="20">
        <f t="shared" si="20"/>
        <v>250000</v>
      </c>
      <c r="D44" s="20">
        <f t="shared" si="20"/>
        <v>250000</v>
      </c>
    </row>
    <row r="45" spans="1:4" ht="53.25" customHeight="1">
      <c r="A45" s="14" t="s">
        <v>70</v>
      </c>
      <c r="B45" s="16" t="s">
        <v>71</v>
      </c>
      <c r="C45" s="20">
        <v>250000</v>
      </c>
      <c r="D45" s="21">
        <v>250000</v>
      </c>
    </row>
    <row r="46" spans="1:4" ht="76.5" customHeight="1">
      <c r="A46" s="15" t="s">
        <v>72</v>
      </c>
      <c r="B46" s="16" t="s">
        <v>73</v>
      </c>
      <c r="C46" s="20">
        <f t="shared" ref="C46:D46" si="21">C47</f>
        <v>378000</v>
      </c>
      <c r="D46" s="20">
        <f t="shared" si="21"/>
        <v>378000</v>
      </c>
    </row>
    <row r="47" spans="1:4" ht="76.5">
      <c r="A47" s="15" t="s">
        <v>74</v>
      </c>
      <c r="B47" s="16" t="s">
        <v>75</v>
      </c>
      <c r="C47" s="20">
        <f t="shared" ref="C47:D47" si="22">C48</f>
        <v>378000</v>
      </c>
      <c r="D47" s="20">
        <f t="shared" si="22"/>
        <v>378000</v>
      </c>
    </row>
    <row r="48" spans="1:4" ht="76.5">
      <c r="A48" s="14" t="s">
        <v>76</v>
      </c>
      <c r="B48" s="16" t="s">
        <v>77</v>
      </c>
      <c r="C48" s="20">
        <v>378000</v>
      </c>
      <c r="D48" s="21">
        <v>378000</v>
      </c>
    </row>
    <row r="49" spans="1:4" ht="25.5">
      <c r="A49" s="14" t="s">
        <v>78</v>
      </c>
      <c r="B49" s="16" t="s">
        <v>79</v>
      </c>
      <c r="C49" s="20">
        <f t="shared" ref="C49:D49" si="23">C50</f>
        <v>14751200</v>
      </c>
      <c r="D49" s="20">
        <f t="shared" si="23"/>
        <v>15344320</v>
      </c>
    </row>
    <row r="50" spans="1:4" ht="25.5">
      <c r="A50" s="14" t="s">
        <v>80</v>
      </c>
      <c r="B50" s="16" t="s">
        <v>81</v>
      </c>
      <c r="C50" s="20">
        <f t="shared" ref="C50:D50" si="24">C51+C53+C55</f>
        <v>14751200</v>
      </c>
      <c r="D50" s="20">
        <f t="shared" si="24"/>
        <v>15344320</v>
      </c>
    </row>
    <row r="51" spans="1:4" ht="25.5">
      <c r="A51" s="14" t="s">
        <v>82</v>
      </c>
      <c r="B51" s="16" t="s">
        <v>83</v>
      </c>
      <c r="C51" s="20">
        <f t="shared" ref="C51:D51" si="25">C52</f>
        <v>1173790</v>
      </c>
      <c r="D51" s="20">
        <f t="shared" si="25"/>
        <v>1220750</v>
      </c>
    </row>
    <row r="52" spans="1:4" ht="63.75">
      <c r="A52" s="14" t="s">
        <v>84</v>
      </c>
      <c r="B52" s="16" t="s">
        <v>85</v>
      </c>
      <c r="C52" s="20">
        <v>1173790</v>
      </c>
      <c r="D52" s="21">
        <v>1220750</v>
      </c>
    </row>
    <row r="53" spans="1:4" ht="25.5">
      <c r="A53" s="14" t="s">
        <v>86</v>
      </c>
      <c r="B53" s="16" t="s">
        <v>87</v>
      </c>
      <c r="C53" s="20">
        <f t="shared" ref="C53:D53" si="26">C54</f>
        <v>7085060</v>
      </c>
      <c r="D53" s="20">
        <f t="shared" si="26"/>
        <v>7371540</v>
      </c>
    </row>
    <row r="54" spans="1:4" ht="50.25" customHeight="1">
      <c r="A54" s="14" t="s">
        <v>88</v>
      </c>
      <c r="B54" s="16" t="s">
        <v>89</v>
      </c>
      <c r="C54" s="20">
        <v>7085060</v>
      </c>
      <c r="D54" s="21">
        <v>7371540</v>
      </c>
    </row>
    <row r="55" spans="1:4" ht="51">
      <c r="A55" s="14" t="s">
        <v>90</v>
      </c>
      <c r="B55" s="16" t="s">
        <v>91</v>
      </c>
      <c r="C55" s="20">
        <f t="shared" ref="C55:D55" si="27">C56</f>
        <v>6492350</v>
      </c>
      <c r="D55" s="20">
        <f t="shared" si="27"/>
        <v>6752030</v>
      </c>
    </row>
    <row r="56" spans="1:4" ht="76.5" customHeight="1">
      <c r="A56" s="15" t="s">
        <v>92</v>
      </c>
      <c r="B56" s="16" t="s">
        <v>93</v>
      </c>
      <c r="C56" s="20">
        <v>6492350</v>
      </c>
      <c r="D56" s="21">
        <v>6752030</v>
      </c>
    </row>
    <row r="57" spans="1:4" ht="38.25">
      <c r="A57" s="14" t="s">
        <v>94</v>
      </c>
      <c r="B57" s="16" t="s">
        <v>95</v>
      </c>
      <c r="C57" s="20">
        <f t="shared" ref="C57:D57" si="28">C58+C61</f>
        <v>2347620</v>
      </c>
      <c r="D57" s="20">
        <f t="shared" si="28"/>
        <v>2329700</v>
      </c>
    </row>
    <row r="58" spans="1:4">
      <c r="A58" s="14" t="s">
        <v>96</v>
      </c>
      <c r="B58" s="16" t="s">
        <v>97</v>
      </c>
      <c r="C58" s="20">
        <f>C59</f>
        <v>190000</v>
      </c>
      <c r="D58" s="20">
        <f>D59</f>
        <v>190000</v>
      </c>
    </row>
    <row r="59" spans="1:4">
      <c r="A59" s="14" t="s">
        <v>98</v>
      </c>
      <c r="B59" s="16" t="s">
        <v>99</v>
      </c>
      <c r="C59" s="20">
        <f t="shared" ref="C59:D59" si="29">C60</f>
        <v>190000</v>
      </c>
      <c r="D59" s="20">
        <f t="shared" si="29"/>
        <v>190000</v>
      </c>
    </row>
    <row r="60" spans="1:4" ht="38.25">
      <c r="A60" s="14" t="s">
        <v>100</v>
      </c>
      <c r="B60" s="16" t="s">
        <v>101</v>
      </c>
      <c r="C60" s="20">
        <v>190000</v>
      </c>
      <c r="D60" s="21">
        <v>190000</v>
      </c>
    </row>
    <row r="61" spans="1:4">
      <c r="A61" s="14" t="s">
        <v>102</v>
      </c>
      <c r="B61" s="16" t="s">
        <v>103</v>
      </c>
      <c r="C61" s="20">
        <f t="shared" ref="C61:D61" si="30">C62+C64</f>
        <v>2157620</v>
      </c>
      <c r="D61" s="20">
        <f t="shared" si="30"/>
        <v>2139700</v>
      </c>
    </row>
    <row r="62" spans="1:4" ht="38.25">
      <c r="A62" s="14" t="s">
        <v>104</v>
      </c>
      <c r="B62" s="16" t="s">
        <v>105</v>
      </c>
      <c r="C62" s="20">
        <f t="shared" ref="C62:D62" si="31">C63</f>
        <v>193420</v>
      </c>
      <c r="D62" s="20">
        <f t="shared" si="31"/>
        <v>203100</v>
      </c>
    </row>
    <row r="63" spans="1:4" ht="38.25">
      <c r="A63" s="14" t="s">
        <v>106</v>
      </c>
      <c r="B63" s="16" t="s">
        <v>107</v>
      </c>
      <c r="C63" s="20">
        <v>193420</v>
      </c>
      <c r="D63" s="21">
        <v>203100</v>
      </c>
    </row>
    <row r="64" spans="1:4">
      <c r="A64" s="14" t="s">
        <v>108</v>
      </c>
      <c r="B64" s="16" t="s">
        <v>109</v>
      </c>
      <c r="C64" s="20">
        <f t="shared" ref="C64:D64" si="32">C65</f>
        <v>1964200</v>
      </c>
      <c r="D64" s="20">
        <f t="shared" si="32"/>
        <v>1936600</v>
      </c>
    </row>
    <row r="65" spans="1:4" ht="25.5">
      <c r="A65" s="14" t="s">
        <v>110</v>
      </c>
      <c r="B65" s="16" t="s">
        <v>111</v>
      </c>
      <c r="C65" s="20">
        <f t="shared" ref="C65:D65" si="33">SUM(C66:C70)</f>
        <v>1964200</v>
      </c>
      <c r="D65" s="20">
        <f t="shared" si="33"/>
        <v>1936600</v>
      </c>
    </row>
    <row r="66" spans="1:4" ht="25.5">
      <c r="A66" s="3" t="s">
        <v>110</v>
      </c>
      <c r="B66" s="4" t="s">
        <v>111</v>
      </c>
      <c r="C66" s="23">
        <v>125400</v>
      </c>
      <c r="D66" s="23">
        <v>117800</v>
      </c>
    </row>
    <row r="67" spans="1:4" ht="25.5">
      <c r="A67" s="3" t="s">
        <v>200</v>
      </c>
      <c r="B67" s="4" t="s">
        <v>201</v>
      </c>
      <c r="C67" s="23">
        <v>1520000</v>
      </c>
      <c r="D67" s="21">
        <v>1520000</v>
      </c>
    </row>
    <row r="68" spans="1:4" ht="38.25">
      <c r="A68" s="3" t="s">
        <v>202</v>
      </c>
      <c r="B68" s="4" t="s">
        <v>203</v>
      </c>
      <c r="C68" s="23">
        <v>54400</v>
      </c>
      <c r="D68" s="21">
        <v>54400</v>
      </c>
    </row>
    <row r="69" spans="1:4" ht="38.25">
      <c r="A69" s="3" t="s">
        <v>204</v>
      </c>
      <c r="B69" s="4" t="s">
        <v>205</v>
      </c>
      <c r="C69" s="23">
        <v>54400</v>
      </c>
      <c r="D69" s="21">
        <v>54400</v>
      </c>
    </row>
    <row r="70" spans="1:4" ht="38.25">
      <c r="A70" s="3" t="s">
        <v>206</v>
      </c>
      <c r="B70" s="4" t="s">
        <v>207</v>
      </c>
      <c r="C70" s="23">
        <v>210000</v>
      </c>
      <c r="D70" s="21">
        <v>190000</v>
      </c>
    </row>
    <row r="71" spans="1:4" ht="25.5">
      <c r="A71" s="14" t="s">
        <v>112</v>
      </c>
      <c r="B71" s="16" t="s">
        <v>113</v>
      </c>
      <c r="C71" s="20">
        <f t="shared" ref="C71:D71" si="34">C72+C75</f>
        <v>210000</v>
      </c>
      <c r="D71" s="20">
        <f t="shared" si="34"/>
        <v>213000</v>
      </c>
    </row>
    <row r="72" spans="1:4" ht="76.5">
      <c r="A72" s="15" t="s">
        <v>114</v>
      </c>
      <c r="B72" s="16" t="s">
        <v>115</v>
      </c>
      <c r="C72" s="20">
        <f t="shared" ref="C72:D72" si="35">C73</f>
        <v>200000</v>
      </c>
      <c r="D72" s="20">
        <f t="shared" si="35"/>
        <v>200000</v>
      </c>
    </row>
    <row r="73" spans="1:4" ht="90" customHeight="1">
      <c r="A73" s="15" t="s">
        <v>116</v>
      </c>
      <c r="B73" s="16" t="s">
        <v>117</v>
      </c>
      <c r="C73" s="20">
        <f t="shared" ref="C73:D73" si="36">C74</f>
        <v>200000</v>
      </c>
      <c r="D73" s="20">
        <f t="shared" si="36"/>
        <v>200000</v>
      </c>
    </row>
    <row r="74" spans="1:4" ht="89.25">
      <c r="A74" s="15" t="s">
        <v>118</v>
      </c>
      <c r="B74" s="16" t="s">
        <v>119</v>
      </c>
      <c r="C74" s="20">
        <v>200000</v>
      </c>
      <c r="D74" s="21">
        <v>200000</v>
      </c>
    </row>
    <row r="75" spans="1:4" ht="38.25">
      <c r="A75" s="14" t="s">
        <v>120</v>
      </c>
      <c r="B75" s="16" t="s">
        <v>121</v>
      </c>
      <c r="C75" s="20">
        <f t="shared" ref="C75:D75" si="37">C76</f>
        <v>10000</v>
      </c>
      <c r="D75" s="20">
        <f t="shared" si="37"/>
        <v>13000</v>
      </c>
    </row>
    <row r="76" spans="1:4" ht="38.25">
      <c r="A76" s="14" t="s">
        <v>122</v>
      </c>
      <c r="B76" s="16" t="s">
        <v>123</v>
      </c>
      <c r="C76" s="20">
        <f>C77</f>
        <v>10000</v>
      </c>
      <c r="D76" s="21">
        <f>D77</f>
        <v>13000</v>
      </c>
    </row>
    <row r="77" spans="1:4" ht="63.75">
      <c r="A77" s="14" t="s">
        <v>124</v>
      </c>
      <c r="B77" s="16" t="s">
        <v>125</v>
      </c>
      <c r="C77" s="20">
        <v>10000</v>
      </c>
      <c r="D77" s="21">
        <v>13000</v>
      </c>
    </row>
    <row r="78" spans="1:4">
      <c r="A78" s="14" t="s">
        <v>126</v>
      </c>
      <c r="B78" s="16" t="s">
        <v>127</v>
      </c>
      <c r="C78" s="20">
        <f t="shared" ref="C78:D78" si="38">C79+C97</f>
        <v>346500</v>
      </c>
      <c r="D78" s="20">
        <f t="shared" si="38"/>
        <v>346700</v>
      </c>
    </row>
    <row r="79" spans="1:4" ht="38.25">
      <c r="A79" s="14" t="s">
        <v>128</v>
      </c>
      <c r="B79" s="16" t="s">
        <v>129</v>
      </c>
      <c r="C79" s="20">
        <f t="shared" ref="C79:D79" si="39">C80+C82+C85+C87+C89+C91+C93</f>
        <v>128200</v>
      </c>
      <c r="D79" s="20">
        <f t="shared" si="39"/>
        <v>128400</v>
      </c>
    </row>
    <row r="80" spans="1:4" ht="84.75" customHeight="1">
      <c r="A80" s="25" t="s">
        <v>260</v>
      </c>
      <c r="B80" s="16" t="s">
        <v>259</v>
      </c>
      <c r="C80" s="20">
        <f t="shared" ref="C80:D80" si="40">C81</f>
        <v>1570</v>
      </c>
      <c r="D80" s="20">
        <f t="shared" si="40"/>
        <v>1700</v>
      </c>
    </row>
    <row r="81" spans="1:4" ht="92.25" customHeight="1">
      <c r="A81" s="25" t="s">
        <v>261</v>
      </c>
      <c r="B81" s="16" t="s">
        <v>258</v>
      </c>
      <c r="C81" s="20">
        <v>1570</v>
      </c>
      <c r="D81" s="21">
        <v>1700</v>
      </c>
    </row>
    <row r="82" spans="1:4" ht="89.25">
      <c r="A82" s="14" t="s">
        <v>130</v>
      </c>
      <c r="B82" s="16" t="s">
        <v>253</v>
      </c>
      <c r="C82" s="20">
        <f t="shared" ref="C82:D82" si="41">C83+C84</f>
        <v>41800</v>
      </c>
      <c r="D82" s="20">
        <f t="shared" si="41"/>
        <v>41850</v>
      </c>
    </row>
    <row r="83" spans="1:4" ht="114.75">
      <c r="A83" s="15" t="s">
        <v>131</v>
      </c>
      <c r="B83" s="16" t="s">
        <v>252</v>
      </c>
      <c r="C83" s="20">
        <v>1100</v>
      </c>
      <c r="D83" s="21">
        <v>1150</v>
      </c>
    </row>
    <row r="84" spans="1:4" ht="114.75">
      <c r="A84" s="15" t="s">
        <v>131</v>
      </c>
      <c r="B84" s="16" t="s">
        <v>132</v>
      </c>
      <c r="C84" s="20">
        <v>40700</v>
      </c>
      <c r="D84" s="21">
        <v>40700</v>
      </c>
    </row>
    <row r="85" spans="1:4" ht="63.75">
      <c r="A85" s="14" t="s">
        <v>133</v>
      </c>
      <c r="B85" s="16" t="s">
        <v>254</v>
      </c>
      <c r="C85" s="20">
        <f t="shared" ref="C85:D85" si="42">C86</f>
        <v>1100</v>
      </c>
      <c r="D85" s="20">
        <f t="shared" si="42"/>
        <v>1100</v>
      </c>
    </row>
    <row r="86" spans="1:4" ht="89.25">
      <c r="A86" s="15" t="s">
        <v>134</v>
      </c>
      <c r="B86" s="16" t="s">
        <v>135</v>
      </c>
      <c r="C86" s="20">
        <v>1100</v>
      </c>
      <c r="D86" s="21">
        <v>1100</v>
      </c>
    </row>
    <row r="87" spans="1:4" ht="76.5">
      <c r="A87" s="14" t="s">
        <v>136</v>
      </c>
      <c r="B87" s="16" t="s">
        <v>255</v>
      </c>
      <c r="C87" s="20">
        <f t="shared" ref="C87:D87" si="43">C88</f>
        <v>62700</v>
      </c>
      <c r="D87" s="20">
        <f t="shared" si="43"/>
        <v>62700</v>
      </c>
    </row>
    <row r="88" spans="1:4" ht="102">
      <c r="A88" s="15" t="s">
        <v>137</v>
      </c>
      <c r="B88" s="16" t="s">
        <v>138</v>
      </c>
      <c r="C88" s="20">
        <v>62700</v>
      </c>
      <c r="D88" s="21">
        <v>62700</v>
      </c>
    </row>
    <row r="89" spans="1:4" ht="63.75">
      <c r="A89" s="15" t="s">
        <v>251</v>
      </c>
      <c r="B89" s="16" t="s">
        <v>256</v>
      </c>
      <c r="C89" s="20">
        <f t="shared" ref="C89:D89" si="44">C90</f>
        <v>1870</v>
      </c>
      <c r="D89" s="20">
        <f t="shared" si="44"/>
        <v>1870</v>
      </c>
    </row>
    <row r="90" spans="1:4" ht="89.25">
      <c r="A90" s="15" t="s">
        <v>139</v>
      </c>
      <c r="B90" s="16" t="s">
        <v>140</v>
      </c>
      <c r="C90" s="20">
        <v>1870</v>
      </c>
      <c r="D90" s="21">
        <v>1870</v>
      </c>
    </row>
    <row r="91" spans="1:4" ht="63.75">
      <c r="A91" s="14" t="s">
        <v>141</v>
      </c>
      <c r="B91" s="16" t="s">
        <v>257</v>
      </c>
      <c r="C91" s="20">
        <f t="shared" ref="C91:D91" si="45">C92</f>
        <v>2200</v>
      </c>
      <c r="D91" s="20">
        <f t="shared" si="45"/>
        <v>2200</v>
      </c>
    </row>
    <row r="92" spans="1:4" ht="89.25">
      <c r="A92" s="15" t="s">
        <v>142</v>
      </c>
      <c r="B92" s="16" t="s">
        <v>143</v>
      </c>
      <c r="C92" s="20">
        <v>2200</v>
      </c>
      <c r="D92" s="21">
        <v>2200</v>
      </c>
    </row>
    <row r="93" spans="1:4" ht="76.5">
      <c r="A93" s="14" t="s">
        <v>144</v>
      </c>
      <c r="B93" s="16" t="s">
        <v>145</v>
      </c>
      <c r="C93" s="20">
        <f t="shared" ref="C93:D93" si="46">C94</f>
        <v>16960</v>
      </c>
      <c r="D93" s="20">
        <f t="shared" si="46"/>
        <v>16980</v>
      </c>
    </row>
    <row r="94" spans="1:4" ht="102">
      <c r="A94" s="15" t="s">
        <v>146</v>
      </c>
      <c r="B94" s="16" t="s">
        <v>147</v>
      </c>
      <c r="C94" s="20">
        <f t="shared" ref="C94:D94" si="47">C95+C96</f>
        <v>16960</v>
      </c>
      <c r="D94" s="20">
        <f t="shared" si="47"/>
        <v>16980</v>
      </c>
    </row>
    <row r="95" spans="1:4" ht="102">
      <c r="A95" s="15" t="s">
        <v>146</v>
      </c>
      <c r="B95" s="16" t="s">
        <v>249</v>
      </c>
      <c r="C95" s="20">
        <v>460</v>
      </c>
      <c r="D95" s="21">
        <v>480</v>
      </c>
    </row>
    <row r="96" spans="1:4" ht="102">
      <c r="A96" s="15" t="s">
        <v>146</v>
      </c>
      <c r="B96" s="16" t="s">
        <v>148</v>
      </c>
      <c r="C96" s="20">
        <v>16500</v>
      </c>
      <c r="D96" s="21">
        <v>16500</v>
      </c>
    </row>
    <row r="97" spans="1:5" ht="51">
      <c r="A97" s="14" t="s">
        <v>149</v>
      </c>
      <c r="B97" s="16" t="s">
        <v>150</v>
      </c>
      <c r="C97" s="20">
        <f t="shared" ref="C97:D98" si="48">C98</f>
        <v>218300</v>
      </c>
      <c r="D97" s="20">
        <f t="shared" si="48"/>
        <v>218300</v>
      </c>
    </row>
    <row r="98" spans="1:5" ht="108" customHeight="1">
      <c r="A98" s="15" t="s">
        <v>151</v>
      </c>
      <c r="B98" s="16" t="s">
        <v>152</v>
      </c>
      <c r="C98" s="20">
        <f t="shared" si="48"/>
        <v>218300</v>
      </c>
      <c r="D98" s="20">
        <f t="shared" si="48"/>
        <v>218300</v>
      </c>
    </row>
    <row r="99" spans="1:5" ht="103.5" customHeight="1">
      <c r="A99" s="15" t="s">
        <v>240</v>
      </c>
      <c r="B99" s="16" t="s">
        <v>250</v>
      </c>
      <c r="C99" s="20">
        <v>218300</v>
      </c>
      <c r="D99" s="21">
        <v>218300</v>
      </c>
    </row>
    <row r="100" spans="1:5" s="11" customFormat="1" ht="13.5">
      <c r="A100" s="12" t="s">
        <v>153</v>
      </c>
      <c r="B100" s="17" t="s">
        <v>154</v>
      </c>
      <c r="C100" s="32">
        <f t="shared" ref="C100:D100" si="49">C101</f>
        <v>260980765.93000001</v>
      </c>
      <c r="D100" s="32">
        <f t="shared" si="49"/>
        <v>237480555.93000001</v>
      </c>
    </row>
    <row r="101" spans="1:5" ht="38.25">
      <c r="A101" s="14" t="s">
        <v>155</v>
      </c>
      <c r="B101" s="16" t="s">
        <v>156</v>
      </c>
      <c r="C101" s="20">
        <f t="shared" ref="C101:D101" si="50">C102+C118+C136</f>
        <v>260980765.93000001</v>
      </c>
      <c r="D101" s="20">
        <f t="shared" si="50"/>
        <v>237480555.93000001</v>
      </c>
      <c r="E101" s="26"/>
    </row>
    <row r="102" spans="1:5" ht="25.5">
      <c r="A102" s="14" t="s">
        <v>157</v>
      </c>
      <c r="B102" s="16" t="s">
        <v>158</v>
      </c>
      <c r="C102" s="20">
        <f t="shared" ref="C102:D102" si="51">C103+C105+C107+C109</f>
        <v>42870810</v>
      </c>
      <c r="D102" s="20">
        <f t="shared" si="51"/>
        <v>19342300</v>
      </c>
    </row>
    <row r="103" spans="1:5" ht="51">
      <c r="A103" s="14" t="s">
        <v>159</v>
      </c>
      <c r="B103" s="16" t="s">
        <v>160</v>
      </c>
      <c r="C103" s="20">
        <f t="shared" ref="C103:D103" si="52">C104</f>
        <v>2061100</v>
      </c>
      <c r="D103" s="20">
        <f t="shared" si="52"/>
        <v>2008200</v>
      </c>
    </row>
    <row r="104" spans="1:5" ht="63.75">
      <c r="A104" s="14" t="s">
        <v>161</v>
      </c>
      <c r="B104" s="16" t="s">
        <v>162</v>
      </c>
      <c r="C104" s="20">
        <v>2061100</v>
      </c>
      <c r="D104" s="21">
        <v>2008200</v>
      </c>
    </row>
    <row r="105" spans="1:5" ht="16.5" customHeight="1">
      <c r="A105" s="14" t="s">
        <v>163</v>
      </c>
      <c r="B105" s="16" t="s">
        <v>164</v>
      </c>
      <c r="C105" s="20">
        <f t="shared" ref="C105:D105" si="53">C106</f>
        <v>18860</v>
      </c>
      <c r="D105" s="20">
        <f t="shared" si="53"/>
        <v>0</v>
      </c>
    </row>
    <row r="106" spans="1:5" ht="25.5">
      <c r="A106" s="14" t="s">
        <v>165</v>
      </c>
      <c r="B106" s="16" t="s">
        <v>166</v>
      </c>
      <c r="C106" s="20">
        <v>18860</v>
      </c>
      <c r="D106" s="21">
        <v>0</v>
      </c>
    </row>
    <row r="107" spans="1:5" ht="38.25">
      <c r="A107" s="8" t="s">
        <v>241</v>
      </c>
      <c r="B107" s="4" t="s">
        <v>242</v>
      </c>
      <c r="C107" s="20">
        <v>0</v>
      </c>
      <c r="D107" s="21">
        <v>0</v>
      </c>
    </row>
    <row r="108" spans="1:5" ht="76.5">
      <c r="A108" s="8" t="s">
        <v>243</v>
      </c>
      <c r="B108" s="4" t="s">
        <v>244</v>
      </c>
      <c r="C108" s="20">
        <v>0</v>
      </c>
      <c r="D108" s="21">
        <v>0</v>
      </c>
    </row>
    <row r="109" spans="1:5">
      <c r="A109" s="14" t="s">
        <v>167</v>
      </c>
      <c r="B109" s="16" t="s">
        <v>168</v>
      </c>
      <c r="C109" s="20">
        <f t="shared" ref="C109:D109" si="54">C110</f>
        <v>40790850</v>
      </c>
      <c r="D109" s="20">
        <f t="shared" si="54"/>
        <v>17334100</v>
      </c>
    </row>
    <row r="110" spans="1:5" ht="25.5">
      <c r="A110" s="14" t="s">
        <v>169</v>
      </c>
      <c r="B110" s="16" t="s">
        <v>170</v>
      </c>
      <c r="C110" s="20">
        <f t="shared" ref="C110:D110" si="55">SUM(C111:C117)</f>
        <v>40790850</v>
      </c>
      <c r="D110" s="20">
        <f t="shared" si="55"/>
        <v>17334100</v>
      </c>
    </row>
    <row r="111" spans="1:5" ht="51">
      <c r="A111" s="3" t="s">
        <v>208</v>
      </c>
      <c r="B111" s="5" t="s">
        <v>209</v>
      </c>
      <c r="C111" s="23">
        <v>15551400</v>
      </c>
      <c r="D111" s="21">
        <v>15554100</v>
      </c>
    </row>
    <row r="112" spans="1:5" ht="127.5">
      <c r="A112" s="6" t="s">
        <v>210</v>
      </c>
      <c r="B112" s="5" t="s">
        <v>211</v>
      </c>
      <c r="C112" s="23">
        <v>415900</v>
      </c>
      <c r="D112" s="21">
        <v>415900</v>
      </c>
    </row>
    <row r="113" spans="1:4" ht="63.75">
      <c r="A113" s="7" t="s">
        <v>212</v>
      </c>
      <c r="B113" s="5" t="s">
        <v>213</v>
      </c>
      <c r="C113" s="23">
        <v>517700</v>
      </c>
      <c r="D113" s="21">
        <v>502300</v>
      </c>
    </row>
    <row r="114" spans="1:4" ht="63.75">
      <c r="A114" s="8" t="s">
        <v>214</v>
      </c>
      <c r="B114" s="5" t="s">
        <v>215</v>
      </c>
      <c r="C114" s="23">
        <v>252700</v>
      </c>
      <c r="D114" s="21">
        <v>252300</v>
      </c>
    </row>
    <row r="115" spans="1:4" ht="51">
      <c r="A115" s="8" t="s">
        <v>245</v>
      </c>
      <c r="B115" s="5" t="s">
        <v>246</v>
      </c>
      <c r="C115" s="24">
        <v>22161650</v>
      </c>
      <c r="D115" s="21">
        <v>0</v>
      </c>
    </row>
    <row r="116" spans="1:4" ht="63.75">
      <c r="A116" s="8" t="s">
        <v>247</v>
      </c>
      <c r="B116" s="5" t="s">
        <v>248</v>
      </c>
      <c r="C116" s="24">
        <v>1282000</v>
      </c>
      <c r="D116" s="21">
        <v>0</v>
      </c>
    </row>
    <row r="117" spans="1:4" ht="25.5">
      <c r="A117" s="8" t="s">
        <v>216</v>
      </c>
      <c r="B117" s="5" t="s">
        <v>217</v>
      </c>
      <c r="C117" s="23">
        <v>609500</v>
      </c>
      <c r="D117" s="21">
        <v>609500</v>
      </c>
    </row>
    <row r="118" spans="1:4" ht="25.5">
      <c r="A118" s="14" t="s">
        <v>171</v>
      </c>
      <c r="B118" s="16" t="s">
        <v>172</v>
      </c>
      <c r="C118" s="20">
        <f t="shared" ref="C118:D118" si="56">C119+C130+C132</f>
        <v>211694300</v>
      </c>
      <c r="D118" s="20">
        <f t="shared" si="56"/>
        <v>211722600</v>
      </c>
    </row>
    <row r="119" spans="1:4" ht="38.25">
      <c r="A119" s="14" t="s">
        <v>173</v>
      </c>
      <c r="B119" s="16" t="s">
        <v>174</v>
      </c>
      <c r="C119" s="20">
        <f t="shared" ref="C119:D119" si="57">C120</f>
        <v>7185900</v>
      </c>
      <c r="D119" s="20">
        <f t="shared" si="57"/>
        <v>7214400</v>
      </c>
    </row>
    <row r="120" spans="1:4" ht="38.25">
      <c r="A120" s="14" t="s">
        <v>175</v>
      </c>
      <c r="B120" s="16" t="s">
        <v>176</v>
      </c>
      <c r="C120" s="20">
        <f t="shared" ref="C120:D120" si="58">SUM(C121:C129)</f>
        <v>7185900</v>
      </c>
      <c r="D120" s="20">
        <f t="shared" si="58"/>
        <v>7214400</v>
      </c>
    </row>
    <row r="121" spans="1:4" ht="53.25" customHeight="1">
      <c r="A121" s="6" t="s">
        <v>218</v>
      </c>
      <c r="B121" s="4" t="s">
        <v>219</v>
      </c>
      <c r="C121" s="23">
        <v>1045000</v>
      </c>
      <c r="D121" s="21">
        <v>1045000</v>
      </c>
    </row>
    <row r="122" spans="1:4" ht="25.5">
      <c r="A122" s="3" t="s">
        <v>220</v>
      </c>
      <c r="B122" s="4" t="s">
        <v>221</v>
      </c>
      <c r="C122" s="23">
        <v>1283100</v>
      </c>
      <c r="D122" s="21">
        <v>1283100</v>
      </c>
    </row>
    <row r="123" spans="1:4" ht="63.75">
      <c r="A123" s="6" t="s">
        <v>222</v>
      </c>
      <c r="B123" s="4" t="s">
        <v>223</v>
      </c>
      <c r="C123" s="23">
        <v>1363700</v>
      </c>
      <c r="D123" s="21">
        <v>1363700</v>
      </c>
    </row>
    <row r="124" spans="1:4" ht="51">
      <c r="A124" s="3" t="s">
        <v>224</v>
      </c>
      <c r="B124" s="4" t="s">
        <v>225</v>
      </c>
      <c r="C124" s="23">
        <v>1080000</v>
      </c>
      <c r="D124" s="21">
        <v>1080000</v>
      </c>
    </row>
    <row r="125" spans="1:4" ht="51">
      <c r="A125" s="3" t="s">
        <v>226</v>
      </c>
      <c r="B125" s="4" t="s">
        <v>227</v>
      </c>
      <c r="C125" s="23">
        <v>1347900</v>
      </c>
      <c r="D125" s="21">
        <v>1347900</v>
      </c>
    </row>
    <row r="126" spans="1:4" ht="63.75">
      <c r="A126" s="6" t="s">
        <v>228</v>
      </c>
      <c r="B126" s="4" t="s">
        <v>229</v>
      </c>
      <c r="C126" s="23">
        <v>305900</v>
      </c>
      <c r="D126" s="21">
        <v>305900</v>
      </c>
    </row>
    <row r="127" spans="1:4" ht="89.25">
      <c r="A127" s="6" t="s">
        <v>230</v>
      </c>
      <c r="B127" s="4" t="s">
        <v>231</v>
      </c>
      <c r="C127" s="23">
        <v>700</v>
      </c>
      <c r="D127" s="21">
        <v>700</v>
      </c>
    </row>
    <row r="128" spans="1:4" ht="51">
      <c r="A128" s="3" t="s">
        <v>232</v>
      </c>
      <c r="B128" s="4" t="s">
        <v>233</v>
      </c>
      <c r="C128" s="23">
        <v>30000</v>
      </c>
      <c r="D128" s="21">
        <v>30000</v>
      </c>
    </row>
    <row r="129" spans="1:4">
      <c r="A129" s="8" t="s">
        <v>234</v>
      </c>
      <c r="B129" s="4" t="s">
        <v>235</v>
      </c>
      <c r="C129" s="23">
        <v>729600</v>
      </c>
      <c r="D129" s="21">
        <v>758100</v>
      </c>
    </row>
    <row r="130" spans="1:4" ht="51">
      <c r="A130" s="14" t="s">
        <v>177</v>
      </c>
      <c r="B130" s="16" t="s">
        <v>178</v>
      </c>
      <c r="C130" s="20">
        <f t="shared" ref="C130:D130" si="59">C131</f>
        <v>2400</v>
      </c>
      <c r="D130" s="20">
        <f t="shared" si="59"/>
        <v>2200</v>
      </c>
    </row>
    <row r="131" spans="1:4" ht="63.75">
      <c r="A131" s="14" t="s">
        <v>179</v>
      </c>
      <c r="B131" s="16" t="s">
        <v>180</v>
      </c>
      <c r="C131" s="20">
        <v>2400</v>
      </c>
      <c r="D131" s="21">
        <v>2200</v>
      </c>
    </row>
    <row r="132" spans="1:4">
      <c r="A132" s="14" t="s">
        <v>181</v>
      </c>
      <c r="B132" s="16" t="s">
        <v>182</v>
      </c>
      <c r="C132" s="20">
        <f t="shared" ref="C132:D132" si="60">C133</f>
        <v>204506000</v>
      </c>
      <c r="D132" s="20">
        <f t="shared" si="60"/>
        <v>204506000</v>
      </c>
    </row>
    <row r="133" spans="1:4" ht="25.5">
      <c r="A133" s="14" t="s">
        <v>183</v>
      </c>
      <c r="B133" s="16" t="s">
        <v>184</v>
      </c>
      <c r="C133" s="20">
        <f t="shared" ref="C133:D133" si="61">C134+C135</f>
        <v>204506000</v>
      </c>
      <c r="D133" s="20">
        <f t="shared" si="61"/>
        <v>204506000</v>
      </c>
    </row>
    <row r="134" spans="1:4" ht="93" customHeight="1">
      <c r="A134" s="6" t="s">
        <v>236</v>
      </c>
      <c r="B134" s="4" t="s">
        <v>237</v>
      </c>
      <c r="C134" s="23">
        <v>146834900</v>
      </c>
      <c r="D134" s="21">
        <v>146834900</v>
      </c>
    </row>
    <row r="135" spans="1:4" ht="54.75" customHeight="1">
      <c r="A135" s="3" t="s">
        <v>238</v>
      </c>
      <c r="B135" s="4" t="s">
        <v>239</v>
      </c>
      <c r="C135" s="23">
        <v>57671100</v>
      </c>
      <c r="D135" s="21">
        <v>57671100</v>
      </c>
    </row>
    <row r="136" spans="1:4">
      <c r="A136" s="14" t="s">
        <v>185</v>
      </c>
      <c r="B136" s="16" t="s">
        <v>186</v>
      </c>
      <c r="C136" s="20">
        <f t="shared" ref="C136:D136" si="62">C137</f>
        <v>6415655.9299999997</v>
      </c>
      <c r="D136" s="20">
        <f t="shared" si="62"/>
        <v>6415655.9299999997</v>
      </c>
    </row>
    <row r="137" spans="1:4" ht="63.75">
      <c r="A137" s="14" t="s">
        <v>187</v>
      </c>
      <c r="B137" s="16" t="s">
        <v>188</v>
      </c>
      <c r="C137" s="20">
        <f t="shared" ref="C137:D137" si="63">C138</f>
        <v>6415655.9299999997</v>
      </c>
      <c r="D137" s="20">
        <f t="shared" si="63"/>
        <v>6415655.9299999997</v>
      </c>
    </row>
    <row r="138" spans="1:4" ht="63.75">
      <c r="A138" s="14" t="s">
        <v>187</v>
      </c>
      <c r="B138" s="16" t="s">
        <v>189</v>
      </c>
      <c r="C138" s="20">
        <f t="shared" ref="C138:D138" si="64">SUM(C139:C142)</f>
        <v>6415655.9299999997</v>
      </c>
      <c r="D138" s="20">
        <f t="shared" si="64"/>
        <v>6415655.9299999997</v>
      </c>
    </row>
    <row r="139" spans="1:4" ht="63.75">
      <c r="A139" s="14" t="s">
        <v>187</v>
      </c>
      <c r="B139" s="16" t="s">
        <v>190</v>
      </c>
      <c r="C139" s="20">
        <v>5121586.59</v>
      </c>
      <c r="D139" s="21">
        <v>5121586.59</v>
      </c>
    </row>
    <row r="140" spans="1:4" ht="63.75">
      <c r="A140" s="14" t="s">
        <v>187</v>
      </c>
      <c r="B140" s="16" t="s">
        <v>191</v>
      </c>
      <c r="C140" s="20">
        <v>455944</v>
      </c>
      <c r="D140" s="20">
        <v>455944</v>
      </c>
    </row>
    <row r="141" spans="1:4" ht="63.75">
      <c r="A141" s="14" t="s">
        <v>187</v>
      </c>
      <c r="B141" s="16" t="s">
        <v>192</v>
      </c>
      <c r="C141" s="20">
        <v>647395.78</v>
      </c>
      <c r="D141" s="21">
        <v>647395.78</v>
      </c>
    </row>
    <row r="142" spans="1:4" ht="63.75">
      <c r="A142" s="14" t="s">
        <v>187</v>
      </c>
      <c r="B142" s="16" t="s">
        <v>193</v>
      </c>
      <c r="C142" s="20">
        <v>190729.56</v>
      </c>
      <c r="D142" s="21">
        <v>190729.56</v>
      </c>
    </row>
    <row r="143" spans="1:4" ht="12.75" customHeight="1">
      <c r="A143" s="2"/>
      <c r="B143" s="1"/>
      <c r="C143" s="10"/>
      <c r="D143" s="10"/>
    </row>
    <row r="144" spans="1:4" ht="12.75" customHeight="1">
      <c r="A144" s="41"/>
      <c r="B144" s="41"/>
      <c r="C144" s="18"/>
      <c r="D144" s="18"/>
    </row>
    <row r="145" spans="1:4" ht="12.75" customHeight="1">
      <c r="A145" s="41"/>
      <c r="B145" s="41"/>
      <c r="C145" s="42"/>
      <c r="D145" s="42"/>
    </row>
  </sheetData>
  <mergeCells count="8">
    <mergeCell ref="B2:D2"/>
    <mergeCell ref="A144:B144"/>
    <mergeCell ref="A145:B145"/>
    <mergeCell ref="C145:D145"/>
    <mergeCell ref="A5:A6"/>
    <mergeCell ref="B5:B6"/>
    <mergeCell ref="C5:D5"/>
    <mergeCell ref="A3:D3"/>
  </mergeCells>
  <conditionalFormatting sqref="C21">
    <cfRule type="cellIs" priority="2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9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194</v>
      </c>
      <c r="B1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2024-2025</vt:lpstr>
      <vt:lpstr>_params</vt:lpstr>
      <vt:lpstr>'2024-2025'!APPT</vt:lpstr>
      <vt:lpstr>'2024-2025'!PARAMS</vt:lpstr>
      <vt:lpstr>'2024-2025'!RBEGIN_1</vt:lpstr>
      <vt:lpstr>'2024-2025'!SIGN</vt:lpstr>
      <vt:lpstr>'2024-2025'!Область_печати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rep:2.54.0.65</dc:description>
  <cp:lastModifiedBy>Андрей</cp:lastModifiedBy>
  <cp:lastPrinted>2022-11-08T01:12:51Z</cp:lastPrinted>
  <dcterms:created xsi:type="dcterms:W3CDTF">2022-10-18T01:49:10Z</dcterms:created>
  <dcterms:modified xsi:type="dcterms:W3CDTF">2022-12-23T07:55:18Z</dcterms:modified>
</cp:coreProperties>
</file>