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A3D373AA-E4F7-44B1-A622-5D92217F375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Print_Area" localSheetId="0">Лист2!$A$1:$I$220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2" l="1"/>
  <c r="F31" i="2"/>
  <c r="I124" i="2"/>
  <c r="H124" i="2"/>
  <c r="G124" i="2"/>
  <c r="I170" i="2"/>
  <c r="H170" i="2"/>
  <c r="G170" i="2"/>
  <c r="F170" i="2"/>
  <c r="E170" i="2"/>
  <c r="G166" i="2"/>
  <c r="G174" i="2"/>
  <c r="G188" i="2"/>
  <c r="H188" i="2"/>
  <c r="I188" i="2"/>
  <c r="F203" i="2"/>
  <c r="I172" i="2"/>
  <c r="H172" i="2"/>
  <c r="G172" i="2"/>
  <c r="F172" i="2"/>
  <c r="E172" i="2"/>
  <c r="I137" i="2"/>
  <c r="H137" i="2"/>
  <c r="G137" i="2"/>
  <c r="F137" i="2"/>
  <c r="E137" i="2"/>
  <c r="F124" i="2"/>
  <c r="E124" i="2"/>
  <c r="I120" i="2"/>
  <c r="H120" i="2"/>
  <c r="G120" i="2"/>
  <c r="F120" i="2"/>
  <c r="E120" i="2"/>
  <c r="I111" i="2" l="1"/>
  <c r="H111" i="2"/>
  <c r="G111" i="2"/>
  <c r="F111" i="2"/>
  <c r="E111" i="2"/>
  <c r="I101" i="2"/>
  <c r="H101" i="2"/>
  <c r="G101" i="2"/>
  <c r="F101" i="2"/>
  <c r="E101" i="2"/>
  <c r="I43" i="2" l="1"/>
  <c r="H43" i="2"/>
  <c r="G43" i="2"/>
  <c r="F43" i="2"/>
  <c r="E43" i="2"/>
  <c r="I149" i="2" l="1"/>
  <c r="H149" i="2"/>
  <c r="G149" i="2"/>
  <c r="F149" i="2"/>
  <c r="I216" i="2"/>
  <c r="I214" i="2" s="1"/>
  <c r="I213" i="2" s="1"/>
  <c r="I212" i="2" s="1"/>
  <c r="I211" i="2" s="1"/>
  <c r="I210" i="2" s="1"/>
  <c r="H216" i="2"/>
  <c r="H214" i="2" s="1"/>
  <c r="H213" i="2" s="1"/>
  <c r="H212" i="2" s="1"/>
  <c r="H211" i="2" s="1"/>
  <c r="H210" i="2" s="1"/>
  <c r="G216" i="2"/>
  <c r="G214" i="2" s="1"/>
  <c r="G213" i="2" s="1"/>
  <c r="G212" i="2" s="1"/>
  <c r="G211" i="2" s="1"/>
  <c r="G210" i="2" s="1"/>
  <c r="F216" i="2"/>
  <c r="E216" i="2"/>
  <c r="I199" i="2"/>
  <c r="H199" i="2"/>
  <c r="G199" i="2"/>
  <c r="F199" i="2"/>
  <c r="E199" i="2"/>
  <c r="I196" i="2"/>
  <c r="H196" i="2"/>
  <c r="G196" i="2"/>
  <c r="F196" i="2"/>
  <c r="E196" i="2"/>
  <c r="I191" i="2"/>
  <c r="H191" i="2"/>
  <c r="G191" i="2"/>
  <c r="F191" i="2"/>
  <c r="E191" i="2"/>
  <c r="F188" i="2" l="1"/>
  <c r="E188" i="2"/>
  <c r="I186" i="2"/>
  <c r="H186" i="2"/>
  <c r="G186" i="2"/>
  <c r="F186" i="2"/>
  <c r="E186" i="2"/>
  <c r="I182" i="2"/>
  <c r="H182" i="2"/>
  <c r="G182" i="2"/>
  <c r="F182" i="2"/>
  <c r="E182" i="2"/>
  <c r="I180" i="2"/>
  <c r="H180" i="2"/>
  <c r="G180" i="2"/>
  <c r="F180" i="2"/>
  <c r="E180" i="2"/>
  <c r="I174" i="2"/>
  <c r="H174" i="2"/>
  <c r="F174" i="2"/>
  <c r="E174" i="2"/>
  <c r="I160" i="2" l="1"/>
  <c r="I158" i="2" s="1"/>
  <c r="I157" i="2" s="1"/>
  <c r="H160" i="2"/>
  <c r="H158" i="2" s="1"/>
  <c r="H157" i="2" s="1"/>
  <c r="G160" i="2"/>
  <c r="G158" i="2" s="1"/>
  <c r="G157" i="2" s="1"/>
  <c r="F160" i="2"/>
  <c r="E160" i="2"/>
  <c r="I116" i="2"/>
  <c r="H116" i="2"/>
  <c r="G116" i="2"/>
  <c r="F116" i="2"/>
  <c r="E116" i="2"/>
  <c r="I108" i="2"/>
  <c r="H108" i="2"/>
  <c r="G108" i="2"/>
  <c r="F108" i="2"/>
  <c r="E108" i="2"/>
  <c r="I104" i="2"/>
  <c r="H104" i="2"/>
  <c r="G104" i="2"/>
  <c r="F104" i="2"/>
  <c r="E104" i="2"/>
  <c r="I98" i="2"/>
  <c r="H98" i="2"/>
  <c r="G98" i="2"/>
  <c r="F98" i="2"/>
  <c r="E98" i="2"/>
  <c r="I95" i="2"/>
  <c r="H95" i="2"/>
  <c r="G95" i="2"/>
  <c r="F95" i="2"/>
  <c r="E95" i="2"/>
  <c r="I91" i="2"/>
  <c r="H91" i="2"/>
  <c r="G91" i="2"/>
  <c r="F91" i="2"/>
  <c r="E91" i="2"/>
  <c r="I87" i="2"/>
  <c r="H87" i="2"/>
  <c r="G87" i="2"/>
  <c r="F87" i="2"/>
  <c r="E87" i="2"/>
  <c r="I82" i="2"/>
  <c r="H82" i="2"/>
  <c r="G82" i="2"/>
  <c r="F82" i="2"/>
  <c r="E82" i="2"/>
  <c r="I79" i="2"/>
  <c r="H79" i="2"/>
  <c r="G79" i="2"/>
  <c r="F79" i="2"/>
  <c r="E79" i="2"/>
  <c r="I76" i="2"/>
  <c r="H76" i="2"/>
  <c r="G76" i="2"/>
  <c r="F76" i="2"/>
  <c r="E76" i="2"/>
  <c r="I73" i="2"/>
  <c r="H73" i="2"/>
  <c r="G73" i="2"/>
  <c r="F73" i="2"/>
  <c r="E73" i="2"/>
  <c r="I70" i="2"/>
  <c r="H70" i="2"/>
  <c r="G70" i="2"/>
  <c r="F70" i="2"/>
  <c r="E70" i="2"/>
  <c r="I67" i="2"/>
  <c r="H67" i="2"/>
  <c r="G67" i="2"/>
  <c r="F67" i="2"/>
  <c r="E67" i="2"/>
  <c r="I64" i="2"/>
  <c r="H64" i="2"/>
  <c r="G64" i="2"/>
  <c r="F64" i="2"/>
  <c r="E64" i="2"/>
  <c r="I61" i="2"/>
  <c r="H61" i="2"/>
  <c r="G61" i="2"/>
  <c r="F61" i="2"/>
  <c r="E61" i="2"/>
  <c r="I58" i="2"/>
  <c r="H58" i="2"/>
  <c r="G58" i="2"/>
  <c r="F58" i="2"/>
  <c r="E58" i="2"/>
  <c r="I54" i="2"/>
  <c r="H54" i="2"/>
  <c r="G54" i="2"/>
  <c r="F54" i="2"/>
  <c r="E54" i="2"/>
  <c r="I48" i="2"/>
  <c r="H48" i="2"/>
  <c r="G48" i="2"/>
  <c r="F48" i="2"/>
  <c r="E48" i="2"/>
  <c r="I37" i="2"/>
  <c r="H37" i="2"/>
  <c r="G37" i="2"/>
  <c r="E37" i="2"/>
  <c r="I31" i="2"/>
  <c r="H31" i="2"/>
  <c r="G31" i="2"/>
  <c r="E31" i="2"/>
  <c r="I28" i="2"/>
  <c r="H28" i="2"/>
  <c r="G28" i="2"/>
  <c r="F28" i="2"/>
  <c r="E28" i="2"/>
  <c r="I26" i="2"/>
  <c r="H26" i="2"/>
  <c r="G26" i="2"/>
  <c r="F26" i="2"/>
  <c r="E26" i="2"/>
  <c r="I24" i="2"/>
  <c r="H24" i="2"/>
  <c r="G24" i="2"/>
  <c r="F24" i="2"/>
  <c r="E24" i="2"/>
  <c r="I22" i="2"/>
  <c r="H22" i="2"/>
  <c r="G22" i="2"/>
  <c r="F22" i="2"/>
  <c r="E22" i="2"/>
  <c r="I19" i="2"/>
  <c r="H19" i="2"/>
  <c r="G19" i="2"/>
  <c r="F19" i="2"/>
  <c r="E19" i="2"/>
  <c r="I15" i="2"/>
  <c r="H15" i="2"/>
  <c r="G15" i="2"/>
  <c r="F15" i="2"/>
  <c r="E15" i="2"/>
  <c r="I9" i="2"/>
  <c r="H9" i="2"/>
  <c r="G9" i="2"/>
  <c r="E203" i="2" l="1"/>
</calcChain>
</file>

<file path=xl/sharedStrings.xml><?xml version="1.0" encoding="utf-8"?>
<sst xmlns="http://schemas.openxmlformats.org/spreadsheetml/2006/main" count="557" uniqueCount="322">
  <si>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</si>
  <si>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Классификация доходов бюджетов</t>
  </si>
  <si>
    <t>Наименование главного администратора доходов бюджета  муниципального образования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</si>
  <si>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</si>
  <si>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</si>
  <si>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</si>
  <si>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</si>
  <si>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</si>
  <si>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</si>
  <si>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 227.1 и 228 Налогового кодекса Российской Федерации</t>
  </si>
  <si>
    <t>182 1 01 02010 01 0000 110</t>
  </si>
  <si>
    <t>Управление Федеральной налоговой службы по Иркутской области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</si>
  <si>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</si>
  <si>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</si>
  <si>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</si>
  <si>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</si>
  <si>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</si>
  <si>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 и с учетом установленных дифференцированных нормативов отчислений в местные бюджеты</t>
  </si>
  <si>
    <t>100 1 03 02230 01 0000 110</t>
  </si>
  <si>
    <t>Управление Федерального казначейства по Иркутской области</t>
  </si>
  <si>
    <t>Доходы 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 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</si>
  <si>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</si>
  <si>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</si>
  <si>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</si>
  <si>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</si>
  <si>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</si>
  <si>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</si>
  <si>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</si>
  <si>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182 1 05 01011 01 0000 110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</si>
  <si>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</si>
  <si>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</si>
  <si>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</si>
  <si>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</si>
  <si>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</si>
  <si>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</si>
  <si>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</si>
  <si>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</si>
  <si>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</si>
  <si>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</si>
  <si>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</si>
  <si>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</si>
  <si>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</si>
  <si>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</si>
  <si>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</si>
  <si>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 (прочие поступления)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</si>
  <si>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</si>
  <si>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</si>
  <si>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</si>
  <si>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</si>
  <si>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</si>
  <si>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917 1 11 05013 05 0000 120</t>
  </si>
  <si>
    <t>Администрация Муниципального образования  «Катангский район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</si>
  <si>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</si>
  <si>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917 1 11 05025 05 0000 120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</si>
  <si>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</si>
  <si>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</si>
  <si>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</si>
  <si>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917 1 11 07015 05 0000 120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</si>
  <si>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</si>
  <si>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</si>
  <si>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917 1 11 09045 05 0000 120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</si>
  <si>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</si>
  <si>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</si>
  <si>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</si>
  <si>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</si>
  <si>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048 1 12 01010 01 0000 120</t>
  </si>
  <si>
    <t>Управление Росприроднадзора по Иркутской области</t>
  </si>
  <si>
    <t>000 1 12 01041 01 0000 120</t>
  </si>
  <si>
    <t xml:space="preserve">Плата за размещение отходов производства 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</si>
  <si>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</si>
  <si>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048 1 12 01041 01 0000 120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</si>
  <si>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</si>
  <si>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</si>
  <si>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</si>
  <si>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048 1 12 01070 01 0000 120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</si>
  <si>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</si>
  <si>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</si>
  <si>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957 1 13 01995 05 0000 130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</si>
  <si>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</si>
  <si>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971  1 13 01995 05 0000 130</t>
  </si>
  <si>
    <t>Муниципальный  отдел образования администрации МО «Катангский район»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</si>
  <si>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</si>
  <si>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</si>
  <si>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917 1 13 02065 05 0000 130</t>
  </si>
  <si>
    <t>971 1 13 02065 05 0000 130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</si>
  <si>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</si>
  <si>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</si>
  <si>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971 1 13 02995 05 0000 130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</si>
  <si>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</si>
  <si>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</si>
  <si>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917 1 14 02052 05 0000 410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</si>
  <si>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</si>
  <si>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</si>
  <si>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917 1 14 06013 05 0000 430</t>
  </si>
  <si>
    <t>Муниципальное  учреждение Финансовое управление администрации муниципального образования «Катангский район»</t>
  </si>
  <si>
    <t>Невыясненные поступления</t>
  </si>
  <si>
    <t>000 1 17 01050 05 0000 180</t>
  </si>
  <si>
    <t>Невыясненные поступления, зачисляемые в бюджеты муниципальных районов</t>
  </si>
  <si>
    <t>910 1 17 01050 05 0000 180</t>
  </si>
  <si>
    <t>917 1 17 01050 05 0000 180</t>
  </si>
  <si>
    <t>Администрация Муниципального Образования «Катангский район»</t>
  </si>
  <si>
    <t>957 1 17 01050 05 0000 180</t>
  </si>
  <si>
    <t>971 1 17 01050 05 0000 180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</si>
  <si>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</si>
  <si>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</si>
  <si>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</si>
  <si>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910 1 17 05050 05 0000 180</t>
  </si>
  <si>
    <t>917 1 17 05050 05 0000 180</t>
  </si>
  <si>
    <t>957 1 17 05050 05 0000 180</t>
  </si>
  <si>
    <t>971 1 17 05050 05 0000 180</t>
  </si>
  <si>
    <t>Дотации на выравнивание бюджетной обеспеченности</t>
  </si>
  <si>
    <t>000  2 02 15001 05 0000 151</t>
  </si>
  <si>
    <t>Дотации бюджетам муниципальных районов на выравнивание бюджетной обеспеченности</t>
  </si>
  <si>
    <t>910 2 02 15001 05 0000 151</t>
  </si>
  <si>
    <t>Дотации бюджетам бюджетной системы Российской Федерации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</si>
  <si>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</si>
  <si>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</si>
  <si>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910 2 02 15002 05 0000 151</t>
  </si>
  <si>
    <t>Прочие дотации</t>
  </si>
  <si>
    <t>000 2 02 19999 05 0000 151</t>
  </si>
  <si>
    <t>Прочие дотации бюджетам муниципальных районов</t>
  </si>
  <si>
    <t>910 2 02 19999 05 0000 151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</si>
  <si>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</si>
  <si>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</si>
  <si>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</si>
  <si>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</si>
  <si>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</si>
  <si>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</si>
  <si>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</si>
  <si>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</si>
  <si>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</si>
  <si>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</si>
  <si>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</si>
  <si>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Администрация Муниципального Образования «Катангский район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</si>
  <si>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</si>
  <si>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</si>
  <si>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</si>
  <si>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000 1 01 02030 01 0000 110</t>
  </si>
  <si>
    <t>000 1 03 02240 01 0000 110</t>
  </si>
  <si>
    <t>000 1 03 02250 01 0000 110</t>
  </si>
  <si>
    <t>000 1 03 02260 01 0000 110</t>
  </si>
  <si>
    <t xml:space="preserve"> 000 1050101001 0000 110</t>
  </si>
  <si>
    <t xml:space="preserve"> Налог, взимаемый с налогоплательщиков, выбравших в качестве объекта налогообложения доходы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</si>
  <si>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</si>
  <si>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</si>
  <si>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000 1050400002 0000 110</t>
  </si>
  <si>
    <t xml:space="preserve"> 000 1080300001 0000 110</t>
  </si>
  <si>
    <t xml:space="preserve">Государственная пошлина по делам, рассматриваемым в судах общей юрисдикции, мировыми судьями </t>
  </si>
  <si>
    <t xml:space="preserve"> 000 1110501000 0000 120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</si>
  <si>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</si>
  <si>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</si>
  <si>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</si>
  <si>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000 1 11 09040 00 0000 120</t>
  </si>
  <si>
    <t>000 1 13 01990 00 0000 130</t>
  </si>
  <si>
    <t xml:space="preserve">Прочие доходы от оказания платных услуг (работ) </t>
  </si>
  <si>
    <t>000 1 13 02060 00 0000 130</t>
  </si>
  <si>
    <t>000 1 13 02990 00 0000 130</t>
  </si>
  <si>
    <t xml:space="preserve">  Прочие доходы от компенсации затрат государства</t>
  </si>
  <si>
    <t>000 1 14 02050 05 0000 410</t>
  </si>
  <si>
    <t xml:space="preserve">Доходы от продажи земельных участков, государственная собственность на которые не разграничена </t>
  </si>
  <si>
    <t>000 1 14 06010 00 0000 430</t>
  </si>
  <si>
    <t>917 2 02 20077 05 0000 150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</si>
  <si>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</si>
  <si>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000 2 02 20077 05 0000 150 </t>
  </si>
  <si>
    <t>957 2 02 25519 05 0000 150</t>
  </si>
  <si>
    <t>000 2 02 25519 05 0000 150</t>
  </si>
  <si>
    <t xml:space="preserve">ССубсидии бюджетам муниципальных районов на софинансирование капитальных вложений в объекты муниципальной собственности </t>
  </si>
  <si>
    <t>000 2 02 29999 05 0000 150</t>
  </si>
  <si>
    <t>910 2 02 29999 05 0000 150</t>
  </si>
  <si>
    <t>917 2 02 29999 05 0000 150</t>
  </si>
  <si>
    <t>957 2 02 29999 05 0000 150</t>
  </si>
  <si>
    <t>971 2 02 29999 05 0000 150</t>
  </si>
  <si>
    <t>000 2 02 30022 05 0000 150</t>
  </si>
  <si>
    <t>917 2 02 30022 05 0000 150</t>
  </si>
  <si>
    <t>000 2 02 30024 05 0000 150</t>
  </si>
  <si>
    <t>917 2 02 30024 05 0000 150</t>
  </si>
  <si>
    <t>971 2 02 30024 05 0000 150</t>
  </si>
  <si>
    <t>000 2 02 35120 05 0000 150</t>
  </si>
  <si>
    <t>917 2 02 35120 05 0000 150</t>
  </si>
  <si>
    <t>000 2 02 39999 05 0000 150</t>
  </si>
  <si>
    <t>971 2 02 39999 05 0000 150</t>
  </si>
  <si>
    <t>000 2 02 40014 05 0000 150</t>
  </si>
  <si>
    <t>910 2 02 40014 05 0000 150</t>
  </si>
  <si>
    <t>917 2 02 40014 05 0000 150</t>
  </si>
  <si>
    <t>971 2 02 40014 05 0000 150</t>
  </si>
  <si>
    <t>000 2 18 05010 05 0000 150</t>
  </si>
  <si>
    <t>910 2 18 05010 05 0000 150</t>
  </si>
  <si>
    <t>917 2 18 05010 05 0000 150</t>
  </si>
  <si>
    <t>957 2 18 05010 05 0000 150</t>
  </si>
  <si>
    <t>971 2 18 05010 05 0000 150</t>
  </si>
  <si>
    <t>000 2 07 05030 05 0000 150</t>
  </si>
  <si>
    <t>910 2 07 05030 05 0000 150</t>
  </si>
  <si>
    <t>917 2 07 05030 05 0000 150</t>
  </si>
  <si>
    <t>957 2 07 05030 05 0000 150</t>
  </si>
  <si>
    <t>971 2 07 05030 05 0000 150</t>
  </si>
  <si>
    <t>000 2 19 60010 05 0000 150</t>
  </si>
  <si>
    <t>910 2 19 60010 05 0000 150</t>
  </si>
  <si>
    <t>917 2 19 60010 05 0000 150</t>
  </si>
  <si>
    <t>957 2 19 60010 05 0000 150</t>
  </si>
  <si>
    <t>971 2 19 60010 05 0000 150</t>
  </si>
  <si>
    <t>Реест источников доходов бюджета МО "Катангский район"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</si>
  <si>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</si>
  <si>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</si>
  <si>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917 1 11 05075 05 0000 120</t>
  </si>
  <si>
    <t>000 1 11 05075 05 0000 120</t>
  </si>
  <si>
    <t>959 1 13 01995 05 0000 130</t>
  </si>
  <si>
    <t>Муниципальное казенное учреждение культуры «Катангская централизованная библиотечная система»</t>
  </si>
  <si>
    <t xml:space="preserve">Прочие доходы от оказания платных услуг (работ) получателями средств бюджетов муниципальных районов  </t>
  </si>
  <si>
    <t xml:space="preserve">Прочие доходы от оказания платных услуг (работ) получателями средств бюджетов муниципальных районов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</si>
  <si>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</si>
  <si>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</si>
  <si>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</si>
  <si>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</si>
  <si>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>Министерство социального развития, опеки и попечительства Иркутской области</t>
  </si>
  <si>
    <t>Агентство по обеспечению деятельности мировых судей Иркутской области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</si>
  <si>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</si>
  <si>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000 1 16 010730 01 0000 140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</si>
  <si>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</si>
  <si>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</si>
  <si>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 иные штрафы)</t>
  </si>
  <si>
    <t>837 1 16 01073 01 0000 140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</si>
  <si>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</si>
  <si>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</si>
  <si>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</si>
  <si>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</si>
  <si>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</si>
  <si>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 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</si>
  <si>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</si>
  <si>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</si>
  <si>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837 1 16 01193 01 0000 140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</si>
  <si>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</si>
  <si>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</si>
  <si>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</si>
  <si>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</si>
  <si>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</si>
  <si>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837 1 16 01203 01 0000 140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</si>
  <si>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иные штрафы)</t>
  </si>
  <si>
    <t xml:space="preserve">Министерство лесного комплекса Иркутской области </t>
  </si>
  <si>
    <t>000 1 16 10100 05 0000 140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</si>
  <si>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</si>
  <si>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000 1 16 07090 05 0000 140</t>
  </si>
  <si>
    <t>910 1 16 07090 05 0000 140</t>
  </si>
  <si>
    <t>Муниципальное учреждение Финансовое управление администрации муниципального образования «Катангский район»</t>
  </si>
  <si>
    <t>Платежи в целях возмещения причиненного ущерба (убытков)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</si>
  <si>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</si>
  <si>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910 1 16 10100 05 0000 140</t>
  </si>
  <si>
    <t>917 1 16 10100 05 0000 140</t>
  </si>
  <si>
    <t xml:space="preserve">Администрация муниципального образования «Катангский район»     </t>
  </si>
  <si>
    <t>959 1 17 01050 05 0000 180</t>
  </si>
  <si>
    <t>959 1 17 05050 05 0000 180</t>
  </si>
  <si>
    <t>000 2 02 25097 05 0000 150</t>
  </si>
  <si>
    <t>971 2 02 25097 05 0000 150</t>
  </si>
  <si>
    <t>Субсидии бюджетам субъектов Российской Федерации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</si>
  <si>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субъектов Российской Федерации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</si>
  <si>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971 2 02 25304 05 0000 150</t>
  </si>
  <si>
    <t>000 2 02 25304 05 0000 150</t>
  </si>
  <si>
    <t>Иные межбюджетные трансферты</t>
  </si>
  <si>
    <t>000 2 02 45303 02 0000 150</t>
  </si>
  <si>
    <t>971 2 02 45303 02 0000 150</t>
  </si>
  <si>
    <t>Межбюджетные трансферты,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</si>
  <si>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959 2 07 05030 05 0000 150</t>
  </si>
  <si>
    <t>000 1 03 02230 01 0000 110</t>
  </si>
  <si>
    <t>Прогноз доходов</t>
  </si>
  <si>
    <t xml:space="preserve"> на 2023 год</t>
  </si>
  <si>
    <t xml:space="preserve"> на 2024 год</t>
  </si>
  <si>
    <t xml:space="preserve">код </t>
  </si>
  <si>
    <t xml:space="preserve">наименование 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</si>
  <si>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</si>
  <si>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</si>
  <si>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</si>
  <si>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</si>
  <si>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182 1 05 02010 02 0000 110</t>
  </si>
  <si>
    <t>182 1 05 02000 02 0000 110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</si>
  <si>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</si>
  <si>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917 1 13 02995 05 0000 130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</si>
  <si>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</si>
  <si>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</si>
  <si>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 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</si>
  <si>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</si>
  <si>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837 1 16 01063 01 0000 140</t>
  </si>
  <si>
    <t>000 1 16 01063 01 0000 140</t>
  </si>
  <si>
    <t>806 1 16 01063 01 0000 140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</si>
  <si>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</si>
  <si>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</si>
  <si>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917 1 16 07090 05 0000 140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</si>
  <si>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</si>
  <si>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</t>
  </si>
  <si>
    <t>843 1 16 11050 01 0000 140</t>
  </si>
  <si>
    <t xml:space="preserve">Контрольно-счетная палата муниципального образования "Катангский район"            </t>
  </si>
  <si>
    <t>912 1 17 01050 05 0000 180</t>
  </si>
  <si>
    <t>912 1 17 05050 05 0000 180</t>
  </si>
  <si>
    <t>910 2 02 30024 05 0000 150</t>
  </si>
  <si>
    <t>912 2 02 40014 05 0000 150</t>
  </si>
  <si>
    <t xml:space="preserve">Контрольно-счетная палата муниципального образования "Катангский район"    </t>
  </si>
  <si>
    <t>Прочие межбюджетные трансферты, передаваемые бюджетам</t>
  </si>
  <si>
    <t>000 202 49999 00 0000 150</t>
  </si>
  <si>
    <t>910 202 49999 05 0000 150</t>
  </si>
  <si>
    <t>957 202 49999 05 0000 150</t>
  </si>
  <si>
    <t>(рублей)</t>
  </si>
  <si>
    <t>( к проекту  решения Думы муниципального образования «Катангский район»   «О бюджете муниципального образования «Катангский район» на 2023 год и на плановый период 2024 и 2025 годов»)</t>
  </si>
  <si>
    <t>Кассовые поступления в текущем финансовом году (по состоянию на 1 октября 2022 года)</t>
  </si>
  <si>
    <t xml:space="preserve"> на 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</si>
  <si>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</si>
  <si>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r>
      <rPr>
        <sz val="7.5"/>
        <rFont val="Times New Roman"/>
        <family val="1"/>
        <charset val="204"/>
      </rPr>
      <t>000 1 01 02080 01 0000 110</t>
    </r>
  </si>
  <si>
    <r>
      <rPr>
        <sz val="7.5"/>
        <rFont val="Times New Roman"/>
        <family val="1"/>
        <charset val="204"/>
      </rPr>
  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  </r>
  </si>
  <si>
    <r>
      <rPr>
        <sz val="7.5"/>
        <rFont val="Times New Roman"/>
        <family val="1"/>
        <charset val="204"/>
      </rPr>
  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  </r>
  </si>
  <si>
    <t>Плата за выбросы загрязняющих веществ в атмосферный воздух стационарными объектами (пени по соответствующему платежу)</t>
  </si>
  <si>
    <t>Плата за размещение отходов производства и потребления (пени по соответствующему платежу)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</si>
  <si>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( иные штрафы)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</si>
  <si>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</si>
  <si>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</si>
  <si>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</si>
  <si>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</si>
  <si>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</si>
  <si>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</si>
  <si>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</si>
  <si>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</si>
  <si>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</si>
  <si>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917 1 16 11050 01 0000 140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</si>
  <si>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</si>
  <si>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,</t>
  </si>
  <si>
    <t xml:space="preserve"> Решение Думы МО "Катангский район" от 23.12.2021 №3/4 (в ред.  21.09.2022)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</si>
</sst>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?"/>
  </numFmts>
  <fonts count="15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7.5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7.5"/>
      <name val="Times New Roman"/>
      <family val="1"/>
      <charset val="204"/>
    </font>
    <font>
      <sz val="8"/>
      <name val="Times New Roman"/>
      <family val="1"/>
      <charset val="204"/>
    </font>
    <font>
      <sz val="7.6"/>
      <name val="Times New Roman"/>
      <family val="1"/>
      <charset val="204"/>
    </font>
    <font>
      <sz val="7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" fontId="8" fillId="0" borderId="4">
      <alignment horizontal="right"/>
    </xf>
    <xf numFmtId="0" fontId="1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justify" vertical="center" wrapText="1"/>
    </xf>
    <xf numFmtId="165" fontId="11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165" fontId="13" fillId="0" borderId="10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4" fontId="9" fillId="0" borderId="1" xfId="1" applyFont="1" applyBorder="1" applyAlignment="1">
      <alignment horizontal="right" vertical="center"/>
    </xf>
    <xf numFmtId="164" fontId="9" fillId="0" borderId="1" xfId="1" applyNumberFormat="1" applyFont="1" applyBorder="1" applyAlignment="1">
      <alignment horizontal="right" vertical="center"/>
    </xf>
    <xf numFmtId="164" fontId="5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 wrapText="1"/>
    </xf>
    <xf numFmtId="4" fontId="14" fillId="0" borderId="8" xfId="0" applyNumberFormat="1" applyFont="1" applyBorder="1" applyAlignment="1">
      <alignment horizontal="right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 applyProtection="1">
      <alignment horizontal="right" vertical="center" wrapText="1"/>
    </xf>
    <xf numFmtId="164" fontId="5" fillId="0" borderId="9" xfId="0" applyNumberFormat="1" applyFont="1" applyBorder="1" applyAlignment="1" applyProtection="1">
      <alignment horizontal="right" vertical="center" wrapText="1"/>
    </xf>
  </cellXfs>
  <cellStyles count="3">
    <cellStyle name="xl48" xfId="1" xr:uid="{A10E2DFD-295D-45BC-A755-7378B986DB3B}"/>
    <cellStyle name="Обычный" xfId="0" builtinId="0"/>
    <cellStyle name="Обычный 2 3" xfId="2" xr:uid="{3F2829B2-BAF0-4C2A-A67D-8D6D65D25A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29"/>
  <sheetViews>
    <sheetView tabSelected="1" view="pageBreakPreview" zoomScale="110" zoomScaleNormal="100" zoomScaleSheetLayoutView="110" workbookViewId="0">
      <selection activeCell="D7" sqref="D7"/>
    </sheetView>
  </sheetViews>
  <sheetFormatPr defaultRowHeight="15" x14ac:dyDescent="0.25"/>
  <cols>
    <col min="1" max="1" width="43" customWidth="1"/>
    <col min="2" max="2" width="20" customWidth="1"/>
    <col min="3" max="3" width="19" customWidth="1"/>
    <col min="4" max="4" width="17" customWidth="1"/>
    <col min="5" max="5" width="11.5703125" customWidth="1"/>
    <col min="6" max="6" width="12.7109375" customWidth="1"/>
    <col min="7" max="7" width="11.7109375" customWidth="1"/>
    <col min="8" max="8" width="12.42578125" customWidth="1"/>
    <col min="9" max="9" width="12.28515625" customWidth="1"/>
  </cols>
  <sheetData>
    <row r="2" spans="1:9" x14ac:dyDescent="0.25">
      <c r="A2" s="59" t="s">
        <v>200</v>
      </c>
      <c r="B2" s="59"/>
      <c r="C2" s="59"/>
      <c r="D2" s="59"/>
      <c r="E2" s="59"/>
      <c r="F2" s="59"/>
      <c r="G2" s="59"/>
      <c r="H2" s="59"/>
      <c r="I2" s="59"/>
    </row>
    <row r="3" spans="1:9" ht="42.75" customHeight="1" x14ac:dyDescent="0.25">
      <c r="A3" s="58" t="s">
        <v>299</v>
      </c>
      <c r="B3" s="58"/>
      <c r="C3" s="58"/>
      <c r="D3" s="58"/>
      <c r="E3" s="58"/>
      <c r="F3" s="58"/>
      <c r="G3" s="58"/>
      <c r="H3" s="58"/>
      <c r="I3" s="58"/>
    </row>
    <row r="4" spans="1:9" ht="15" customHeight="1" x14ac:dyDescent="0.25">
      <c r="A4" s="13"/>
      <c r="B4" s="13"/>
      <c r="C4" s="13"/>
      <c r="D4" s="13"/>
      <c r="E4" s="13"/>
      <c r="F4" s="13"/>
      <c r="G4" s="13"/>
      <c r="H4" s="13"/>
      <c r="I4" s="13" t="s">
        <v>298</v>
      </c>
    </row>
    <row r="5" spans="1:9" ht="18" customHeight="1" x14ac:dyDescent="0.25">
      <c r="A5" s="60" t="s">
        <v>0</v>
      </c>
      <c r="B5" s="64" t="s">
        <v>1</v>
      </c>
      <c r="C5" s="65"/>
      <c r="D5" s="60" t="s">
        <v>2</v>
      </c>
      <c r="E5" s="60" t="s">
        <v>321</v>
      </c>
      <c r="F5" s="60" t="s">
        <v>300</v>
      </c>
      <c r="G5" s="61" t="s">
        <v>262</v>
      </c>
      <c r="H5" s="62"/>
      <c r="I5" s="63"/>
    </row>
    <row r="6" spans="1:9" ht="90" customHeight="1" x14ac:dyDescent="0.25">
      <c r="A6" s="60"/>
      <c r="B6" s="7" t="s">
        <v>265</v>
      </c>
      <c r="C6" s="7" t="s">
        <v>266</v>
      </c>
      <c r="D6" s="60"/>
      <c r="E6" s="60"/>
      <c r="F6" s="60"/>
      <c r="G6" s="8" t="s">
        <v>263</v>
      </c>
      <c r="H6" s="8" t="s">
        <v>264</v>
      </c>
      <c r="I6" s="8" t="s">
        <v>301</v>
      </c>
    </row>
    <row r="7" spans="1:9" x14ac:dyDescent="0.25">
      <c r="A7" s="2">
        <v>1</v>
      </c>
      <c r="B7" s="5">
        <v>3</v>
      </c>
      <c r="C7" s="5">
        <v>4</v>
      </c>
      <c r="D7" s="5">
        <v>5</v>
      </c>
      <c r="E7" s="5">
        <v>6</v>
      </c>
      <c r="F7" s="5">
        <v>7</v>
      </c>
      <c r="G7" s="14">
        <v>8</v>
      </c>
      <c r="H7" s="14">
        <v>9</v>
      </c>
      <c r="I7" s="14">
        <v>10</v>
      </c>
    </row>
    <row r="8" spans="1:9" x14ac:dyDescent="0.25">
      <c r="A8" s="3" t="s">
        <v>3</v>
      </c>
      <c r="B8" s="10"/>
      <c r="C8" s="10"/>
      <c r="D8" s="10"/>
      <c r="E8" s="10"/>
      <c r="F8" s="10"/>
      <c r="G8" s="19"/>
      <c r="H8" s="19"/>
      <c r="I8" s="19"/>
    </row>
    <row r="9" spans="1:9" ht="115.5" customHeight="1" x14ac:dyDescent="0.25">
      <c r="A9" s="6"/>
      <c r="B9" s="9" t="s">
        <v>8</v>
      </c>
      <c r="C9" s="6" t="s">
        <v>9</v>
      </c>
      <c r="D9" s="9"/>
      <c r="E9" s="38">
        <v>345647044</v>
      </c>
      <c r="F9" s="38">
        <v>256830506.93000001</v>
      </c>
      <c r="G9" s="38">
        <f t="shared" ref="G9:I9" si="0">G10</f>
        <v>362926400</v>
      </c>
      <c r="H9" s="38">
        <f t="shared" si="0"/>
        <v>381070625</v>
      </c>
      <c r="I9" s="38">
        <f t="shared" si="0"/>
        <v>400124102</v>
      </c>
    </row>
    <row r="10" spans="1:9" ht="68.25" customHeight="1" x14ac:dyDescent="0.25">
      <c r="A10" s="6" t="s">
        <v>4</v>
      </c>
      <c r="B10" s="46" t="s">
        <v>10</v>
      </c>
      <c r="C10" s="46" t="s">
        <v>9</v>
      </c>
      <c r="D10" s="46" t="s">
        <v>11</v>
      </c>
      <c r="E10" s="72">
        <v>345647044</v>
      </c>
      <c r="F10" s="72">
        <v>256830506.93000001</v>
      </c>
      <c r="G10" s="75">
        <v>362926400</v>
      </c>
      <c r="H10" s="75">
        <v>381070625</v>
      </c>
      <c r="I10" s="75">
        <v>400124102</v>
      </c>
    </row>
    <row r="11" spans="1:9" ht="48.75" x14ac:dyDescent="0.25">
      <c r="A11" s="6" t="s">
        <v>5</v>
      </c>
      <c r="B11" s="47"/>
      <c r="C11" s="47"/>
      <c r="D11" s="47"/>
      <c r="E11" s="73"/>
      <c r="F11" s="73"/>
      <c r="G11" s="76"/>
      <c r="H11" s="76"/>
      <c r="I11" s="76"/>
    </row>
    <row r="12" spans="1:9" ht="68.25" x14ac:dyDescent="0.25">
      <c r="A12" s="6" t="s">
        <v>6</v>
      </c>
      <c r="B12" s="47"/>
      <c r="C12" s="47"/>
      <c r="D12" s="47"/>
      <c r="E12" s="73"/>
      <c r="F12" s="73"/>
      <c r="G12" s="76"/>
      <c r="H12" s="76"/>
      <c r="I12" s="76"/>
    </row>
    <row r="13" spans="1:9" ht="48.75" x14ac:dyDescent="0.25">
      <c r="A13" s="6" t="s">
        <v>7</v>
      </c>
      <c r="B13" s="47"/>
      <c r="C13" s="47"/>
      <c r="D13" s="47"/>
      <c r="E13" s="73"/>
      <c r="F13" s="73"/>
      <c r="G13" s="76"/>
      <c r="H13" s="76"/>
      <c r="I13" s="76"/>
    </row>
    <row r="14" spans="1:9" ht="64.5" customHeight="1" x14ac:dyDescent="0.25">
      <c r="A14" s="26" t="s">
        <v>302</v>
      </c>
      <c r="B14" s="48"/>
      <c r="C14" s="48"/>
      <c r="D14" s="48"/>
      <c r="E14" s="74"/>
      <c r="F14" s="74"/>
      <c r="G14" s="77"/>
      <c r="H14" s="77"/>
      <c r="I14" s="77"/>
    </row>
    <row r="15" spans="1:9" ht="58.5" x14ac:dyDescent="0.25">
      <c r="A15" s="6"/>
      <c r="B15" s="9" t="s">
        <v>137</v>
      </c>
      <c r="C15" s="6" t="s">
        <v>14</v>
      </c>
      <c r="D15" s="9"/>
      <c r="E15" s="38">
        <f>E16</f>
        <v>20800</v>
      </c>
      <c r="F15" s="38">
        <f t="shared" ref="F15:I15" si="1">F16</f>
        <v>23164.89</v>
      </c>
      <c r="G15" s="38">
        <f t="shared" si="1"/>
        <v>26880</v>
      </c>
      <c r="H15" s="38">
        <f t="shared" si="1"/>
        <v>28224</v>
      </c>
      <c r="I15" s="38">
        <f t="shared" si="1"/>
        <v>29635</v>
      </c>
    </row>
    <row r="16" spans="1:9" ht="48.75" x14ac:dyDescent="0.25">
      <c r="A16" s="6" t="s">
        <v>12</v>
      </c>
      <c r="B16" s="50" t="s">
        <v>13</v>
      </c>
      <c r="C16" s="52" t="s">
        <v>14</v>
      </c>
      <c r="D16" s="50" t="s">
        <v>11</v>
      </c>
      <c r="E16" s="49">
        <v>20800</v>
      </c>
      <c r="F16" s="49">
        <v>23164.89</v>
      </c>
      <c r="G16" s="66">
        <v>26880</v>
      </c>
      <c r="H16" s="66">
        <v>28224</v>
      </c>
      <c r="I16" s="69">
        <v>29635</v>
      </c>
    </row>
    <row r="17" spans="1:9" ht="39" x14ac:dyDescent="0.25">
      <c r="A17" s="6" t="s">
        <v>15</v>
      </c>
      <c r="B17" s="50"/>
      <c r="C17" s="52"/>
      <c r="D17" s="50"/>
      <c r="E17" s="49"/>
      <c r="F17" s="49"/>
      <c r="G17" s="67"/>
      <c r="H17" s="67"/>
      <c r="I17" s="70"/>
    </row>
    <row r="18" spans="1:9" ht="48.75" x14ac:dyDescent="0.25">
      <c r="A18" s="34" t="s">
        <v>201</v>
      </c>
      <c r="B18" s="46"/>
      <c r="C18" s="53"/>
      <c r="D18" s="50"/>
      <c r="E18" s="49"/>
      <c r="F18" s="49"/>
      <c r="G18" s="68"/>
      <c r="H18" s="68"/>
      <c r="I18" s="71"/>
    </row>
    <row r="19" spans="1:9" ht="136.5" x14ac:dyDescent="0.25">
      <c r="A19" s="26"/>
      <c r="B19" s="14" t="s">
        <v>303</v>
      </c>
      <c r="C19" s="16" t="s">
        <v>304</v>
      </c>
      <c r="D19" s="33"/>
      <c r="E19" s="38">
        <f>E20</f>
        <v>107256</v>
      </c>
      <c r="F19" s="38">
        <f t="shared" ref="F19:I19" si="2">F20</f>
        <v>83334.03</v>
      </c>
      <c r="G19" s="38">
        <f t="shared" si="2"/>
        <v>112620</v>
      </c>
      <c r="H19" s="38">
        <f t="shared" si="2"/>
        <v>118251</v>
      </c>
      <c r="I19" s="38">
        <f t="shared" si="2"/>
        <v>124163</v>
      </c>
    </row>
    <row r="20" spans="1:9" ht="136.5" x14ac:dyDescent="0.25">
      <c r="A20" s="26" t="s">
        <v>305</v>
      </c>
      <c r="B20" s="14" t="s">
        <v>303</v>
      </c>
      <c r="C20" s="16" t="s">
        <v>304</v>
      </c>
      <c r="D20" s="33" t="s">
        <v>11</v>
      </c>
      <c r="E20" s="38">
        <v>107256</v>
      </c>
      <c r="F20" s="38">
        <v>83334.03</v>
      </c>
      <c r="G20" s="18">
        <v>112620</v>
      </c>
      <c r="H20" s="18">
        <v>118251</v>
      </c>
      <c r="I20" s="39">
        <v>124163</v>
      </c>
    </row>
    <row r="21" spans="1:9" ht="19.5" x14ac:dyDescent="0.25">
      <c r="A21" s="35" t="s">
        <v>16</v>
      </c>
      <c r="B21" s="36"/>
      <c r="C21" s="37"/>
      <c r="D21" s="9"/>
      <c r="E21" s="38"/>
      <c r="F21" s="38"/>
      <c r="G21" s="40"/>
      <c r="H21" s="40"/>
      <c r="I21" s="40"/>
    </row>
    <row r="22" spans="1:9" ht="97.5" x14ac:dyDescent="0.25">
      <c r="A22" s="3"/>
      <c r="B22" s="25" t="s">
        <v>261</v>
      </c>
      <c r="C22" s="26" t="s">
        <v>17</v>
      </c>
      <c r="D22" s="9"/>
      <c r="E22" s="41">
        <f>E23</f>
        <v>11126900</v>
      </c>
      <c r="F22" s="41">
        <f t="shared" ref="F22:I22" si="3">F23</f>
        <v>9230688.1099999994</v>
      </c>
      <c r="G22" s="42">
        <f t="shared" si="3"/>
        <v>10365400</v>
      </c>
      <c r="H22" s="42">
        <f t="shared" si="3"/>
        <v>11017220</v>
      </c>
      <c r="I22" s="42">
        <f t="shared" si="3"/>
        <v>12017290</v>
      </c>
    </row>
    <row r="23" spans="1:9" ht="97.5" x14ac:dyDescent="0.25">
      <c r="A23" s="26" t="s">
        <v>17</v>
      </c>
      <c r="B23" s="25" t="s">
        <v>18</v>
      </c>
      <c r="C23" s="26" t="s">
        <v>17</v>
      </c>
      <c r="D23" s="9" t="s">
        <v>19</v>
      </c>
      <c r="E23" s="41">
        <v>11126900</v>
      </c>
      <c r="F23" s="38">
        <v>9230688.1099999994</v>
      </c>
      <c r="G23" s="18">
        <v>10365400</v>
      </c>
      <c r="H23" s="18">
        <v>11017220</v>
      </c>
      <c r="I23" s="39">
        <v>12017290</v>
      </c>
    </row>
    <row r="24" spans="1:9" ht="126.75" x14ac:dyDescent="0.25">
      <c r="A24" s="6"/>
      <c r="B24" s="9" t="s">
        <v>138</v>
      </c>
      <c r="C24" s="6" t="s">
        <v>20</v>
      </c>
      <c r="D24" s="9"/>
      <c r="E24" s="38">
        <f>E25</f>
        <v>55310</v>
      </c>
      <c r="F24" s="38">
        <f t="shared" ref="F24:I24" si="4">F25</f>
        <v>52219.21</v>
      </c>
      <c r="G24" s="38">
        <f t="shared" si="4"/>
        <v>58050</v>
      </c>
      <c r="H24" s="38">
        <f t="shared" si="4"/>
        <v>63660</v>
      </c>
      <c r="I24" s="38">
        <f t="shared" si="4"/>
        <v>65660</v>
      </c>
    </row>
    <row r="25" spans="1:9" ht="126.75" x14ac:dyDescent="0.25">
      <c r="A25" s="6" t="s">
        <v>20</v>
      </c>
      <c r="B25" s="9" t="s">
        <v>21</v>
      </c>
      <c r="C25" s="6" t="s">
        <v>20</v>
      </c>
      <c r="D25" s="9" t="s">
        <v>19</v>
      </c>
      <c r="E25" s="43">
        <v>55310</v>
      </c>
      <c r="F25" s="38">
        <v>52219.21</v>
      </c>
      <c r="G25" s="18">
        <v>58050</v>
      </c>
      <c r="H25" s="18">
        <v>63660</v>
      </c>
      <c r="I25" s="39">
        <v>65660</v>
      </c>
    </row>
    <row r="26" spans="1:9" ht="97.5" x14ac:dyDescent="0.25">
      <c r="A26" s="6"/>
      <c r="B26" s="9" t="s">
        <v>139</v>
      </c>
      <c r="C26" s="6" t="s">
        <v>22</v>
      </c>
      <c r="D26" s="9"/>
      <c r="E26" s="38">
        <f>E27</f>
        <v>13306630</v>
      </c>
      <c r="F26" s="38">
        <f t="shared" ref="F26:I26" si="5">F27</f>
        <v>10626076.93</v>
      </c>
      <c r="G26" s="38">
        <f t="shared" si="5"/>
        <v>14029180</v>
      </c>
      <c r="H26" s="38">
        <f t="shared" si="5"/>
        <v>15355910</v>
      </c>
      <c r="I26" s="38">
        <f t="shared" si="5"/>
        <v>16355910</v>
      </c>
    </row>
    <row r="27" spans="1:9" ht="97.5" x14ac:dyDescent="0.25">
      <c r="A27" s="6" t="s">
        <v>22</v>
      </c>
      <c r="B27" s="9" t="s">
        <v>23</v>
      </c>
      <c r="C27" s="6" t="s">
        <v>22</v>
      </c>
      <c r="D27" s="9" t="s">
        <v>19</v>
      </c>
      <c r="E27" s="43">
        <v>13306630</v>
      </c>
      <c r="F27" s="38">
        <v>10626076.93</v>
      </c>
      <c r="G27" s="18">
        <v>14029180</v>
      </c>
      <c r="H27" s="18">
        <v>15355910</v>
      </c>
      <c r="I27" s="39">
        <v>16355910</v>
      </c>
    </row>
    <row r="28" spans="1:9" ht="97.5" x14ac:dyDescent="0.25">
      <c r="A28" s="6"/>
      <c r="B28" s="9" t="s">
        <v>140</v>
      </c>
      <c r="C28" s="6" t="s">
        <v>24</v>
      </c>
      <c r="D28" s="9"/>
      <c r="E28" s="38">
        <f>E29</f>
        <v>-1253060</v>
      </c>
      <c r="F28" s="38">
        <f t="shared" ref="F28:I28" si="6">F29</f>
        <v>-1030426.47</v>
      </c>
      <c r="G28" s="38">
        <f t="shared" si="6"/>
        <v>-1284430</v>
      </c>
      <c r="H28" s="38">
        <f t="shared" si="6"/>
        <v>-1413890</v>
      </c>
      <c r="I28" s="38">
        <f t="shared" si="6"/>
        <v>-1414160</v>
      </c>
    </row>
    <row r="29" spans="1:9" ht="97.5" x14ac:dyDescent="0.25">
      <c r="A29" s="6" t="s">
        <v>24</v>
      </c>
      <c r="B29" s="9" t="s">
        <v>25</v>
      </c>
      <c r="C29" s="6" t="s">
        <v>24</v>
      </c>
      <c r="D29" s="9" t="s">
        <v>19</v>
      </c>
      <c r="E29" s="43">
        <v>-1253060</v>
      </c>
      <c r="F29" s="38">
        <v>-1030426.47</v>
      </c>
      <c r="G29" s="18">
        <v>-1284430</v>
      </c>
      <c r="H29" s="18">
        <v>-1413890</v>
      </c>
      <c r="I29" s="39">
        <v>-1414160</v>
      </c>
    </row>
    <row r="30" spans="1:9" ht="19.5" x14ac:dyDescent="0.25">
      <c r="A30" s="3" t="s">
        <v>26</v>
      </c>
      <c r="B30" s="9"/>
      <c r="C30" s="6"/>
      <c r="D30" s="9"/>
      <c r="E30" s="38"/>
      <c r="F30" s="38"/>
      <c r="G30" s="40"/>
      <c r="H30" s="40"/>
      <c r="I30" s="40"/>
    </row>
    <row r="31" spans="1:9" ht="48.75" x14ac:dyDescent="0.25">
      <c r="A31" s="3"/>
      <c r="B31" s="9" t="s">
        <v>141</v>
      </c>
      <c r="C31" s="6" t="s">
        <v>142</v>
      </c>
      <c r="D31" s="9"/>
      <c r="E31" s="38">
        <f>E32</f>
        <v>2350000</v>
      </c>
      <c r="F31" s="38">
        <f>F32</f>
        <v>1174118.8799999999</v>
      </c>
      <c r="G31" s="38">
        <f t="shared" ref="G31:I31" si="7">G32</f>
        <v>4003000</v>
      </c>
      <c r="H31" s="38">
        <f t="shared" si="7"/>
        <v>4103000</v>
      </c>
      <c r="I31" s="38">
        <f t="shared" si="7"/>
        <v>4203000</v>
      </c>
    </row>
    <row r="32" spans="1:9" ht="39" x14ac:dyDescent="0.25">
      <c r="A32" s="6" t="s">
        <v>27</v>
      </c>
      <c r="B32" s="50" t="s">
        <v>28</v>
      </c>
      <c r="C32" s="52" t="s">
        <v>26</v>
      </c>
      <c r="D32" s="50" t="s">
        <v>11</v>
      </c>
      <c r="E32" s="49">
        <v>2350000</v>
      </c>
      <c r="F32" s="49">
        <v>1174118.8799999999</v>
      </c>
      <c r="G32" s="66">
        <v>4003000</v>
      </c>
      <c r="H32" s="66">
        <v>4103000</v>
      </c>
      <c r="I32" s="66">
        <v>4203000</v>
      </c>
    </row>
    <row r="33" spans="1:9" ht="29.25" x14ac:dyDescent="0.25">
      <c r="A33" s="6" t="s">
        <v>29</v>
      </c>
      <c r="B33" s="50"/>
      <c r="C33" s="52"/>
      <c r="D33" s="50"/>
      <c r="E33" s="49"/>
      <c r="F33" s="49"/>
      <c r="G33" s="67"/>
      <c r="H33" s="67"/>
      <c r="I33" s="67"/>
    </row>
    <row r="34" spans="1:9" ht="39" x14ac:dyDescent="0.25">
      <c r="A34" s="6" t="s">
        <v>30</v>
      </c>
      <c r="B34" s="50"/>
      <c r="C34" s="52"/>
      <c r="D34" s="50"/>
      <c r="E34" s="49"/>
      <c r="F34" s="49"/>
      <c r="G34" s="67"/>
      <c r="H34" s="67"/>
      <c r="I34" s="67"/>
    </row>
    <row r="35" spans="1:9" ht="19.5" x14ac:dyDescent="0.25">
      <c r="A35" s="6" t="s">
        <v>31</v>
      </c>
      <c r="B35" s="50"/>
      <c r="C35" s="52"/>
      <c r="D35" s="50"/>
      <c r="E35" s="49"/>
      <c r="F35" s="49"/>
      <c r="G35" s="68"/>
      <c r="H35" s="68"/>
      <c r="I35" s="68"/>
    </row>
    <row r="36" spans="1:9" ht="29.25" x14ac:dyDescent="0.25">
      <c r="A36" s="3" t="s">
        <v>32</v>
      </c>
      <c r="B36" s="9"/>
      <c r="C36" s="6"/>
      <c r="D36" s="9"/>
      <c r="E36" s="38"/>
      <c r="F36" s="38"/>
      <c r="G36" s="40"/>
      <c r="H36" s="40"/>
      <c r="I36" s="40"/>
    </row>
    <row r="37" spans="1:9" ht="58.5" x14ac:dyDescent="0.25">
      <c r="A37" s="3"/>
      <c r="B37" s="9" t="s">
        <v>143</v>
      </c>
      <c r="C37" s="6" t="s">
        <v>144</v>
      </c>
      <c r="D37" s="9"/>
      <c r="E37" s="38">
        <f>E38</f>
        <v>615000</v>
      </c>
      <c r="F37" s="38">
        <f>F38</f>
        <v>510840.22</v>
      </c>
      <c r="G37" s="38">
        <f t="shared" ref="G37:I37" si="8">G38</f>
        <v>1097000</v>
      </c>
      <c r="H37" s="38">
        <f t="shared" si="8"/>
        <v>1097000</v>
      </c>
      <c r="I37" s="38">
        <f t="shared" si="8"/>
        <v>1097000</v>
      </c>
    </row>
    <row r="38" spans="1:9" ht="39" x14ac:dyDescent="0.25">
      <c r="A38" s="6" t="s">
        <v>33</v>
      </c>
      <c r="B38" s="50" t="s">
        <v>34</v>
      </c>
      <c r="C38" s="52" t="s">
        <v>32</v>
      </c>
      <c r="D38" s="50" t="s">
        <v>11</v>
      </c>
      <c r="E38" s="49">
        <v>615000</v>
      </c>
      <c r="F38" s="49">
        <v>510840.22</v>
      </c>
      <c r="G38" s="66">
        <v>1097000</v>
      </c>
      <c r="H38" s="66">
        <v>1097000</v>
      </c>
      <c r="I38" s="66">
        <v>1097000</v>
      </c>
    </row>
    <row r="39" spans="1:9" ht="29.25" x14ac:dyDescent="0.25">
      <c r="A39" s="6" t="s">
        <v>35</v>
      </c>
      <c r="B39" s="50"/>
      <c r="C39" s="52"/>
      <c r="D39" s="50"/>
      <c r="E39" s="49"/>
      <c r="F39" s="49"/>
      <c r="G39" s="67"/>
      <c r="H39" s="67"/>
      <c r="I39" s="67"/>
    </row>
    <row r="40" spans="1:9" ht="48.75" x14ac:dyDescent="0.25">
      <c r="A40" s="6" t="s">
        <v>36</v>
      </c>
      <c r="B40" s="50"/>
      <c r="C40" s="52"/>
      <c r="D40" s="50"/>
      <c r="E40" s="49"/>
      <c r="F40" s="49"/>
      <c r="G40" s="67"/>
      <c r="H40" s="67"/>
      <c r="I40" s="67"/>
    </row>
    <row r="41" spans="1:9" ht="29.25" x14ac:dyDescent="0.25">
      <c r="A41" s="6" t="s">
        <v>37</v>
      </c>
      <c r="B41" s="50"/>
      <c r="C41" s="52"/>
      <c r="D41" s="50"/>
      <c r="E41" s="49"/>
      <c r="F41" s="49"/>
      <c r="G41" s="68"/>
      <c r="H41" s="68"/>
      <c r="I41" s="68"/>
    </row>
    <row r="42" spans="1:9" ht="19.5" x14ac:dyDescent="0.25">
      <c r="A42" s="3" t="s">
        <v>267</v>
      </c>
      <c r="B42" s="15"/>
      <c r="C42" s="6"/>
      <c r="D42" s="9"/>
      <c r="E42" s="38"/>
      <c r="F42" s="38"/>
      <c r="G42" s="40"/>
      <c r="H42" s="40"/>
      <c r="I42" s="40"/>
    </row>
    <row r="43" spans="1:9" ht="29.25" x14ac:dyDescent="0.25">
      <c r="A43" s="6"/>
      <c r="B43" s="15" t="s">
        <v>272</v>
      </c>
      <c r="C43" s="6" t="s">
        <v>267</v>
      </c>
      <c r="D43" s="9"/>
      <c r="E43" s="38">
        <f>E44</f>
        <v>0</v>
      </c>
      <c r="F43" s="38">
        <f t="shared" ref="F43:I43" si="9">F44</f>
        <v>-3731.34</v>
      </c>
      <c r="G43" s="38">
        <f t="shared" si="9"/>
        <v>0</v>
      </c>
      <c r="H43" s="38">
        <f t="shared" si="9"/>
        <v>0</v>
      </c>
      <c r="I43" s="38">
        <f t="shared" si="9"/>
        <v>0</v>
      </c>
    </row>
    <row r="44" spans="1:9" ht="39" x14ac:dyDescent="0.25">
      <c r="A44" s="22" t="s">
        <v>268</v>
      </c>
      <c r="B44" s="51" t="s">
        <v>271</v>
      </c>
      <c r="C44" s="52" t="s">
        <v>267</v>
      </c>
      <c r="D44" s="50" t="s">
        <v>11</v>
      </c>
      <c r="E44" s="49">
        <v>0</v>
      </c>
      <c r="F44" s="49">
        <v>-3731.34</v>
      </c>
      <c r="G44" s="82">
        <v>0</v>
      </c>
      <c r="H44" s="82">
        <v>0</v>
      </c>
      <c r="I44" s="82">
        <v>0</v>
      </c>
    </row>
    <row r="45" spans="1:9" ht="19.5" x14ac:dyDescent="0.25">
      <c r="A45" s="22" t="s">
        <v>269</v>
      </c>
      <c r="B45" s="51"/>
      <c r="C45" s="52"/>
      <c r="D45" s="50"/>
      <c r="E45" s="49"/>
      <c r="F45" s="49"/>
      <c r="G45" s="82"/>
      <c r="H45" s="82"/>
      <c r="I45" s="82"/>
    </row>
    <row r="46" spans="1:9" ht="39" x14ac:dyDescent="0.25">
      <c r="A46" s="22" t="s">
        <v>270</v>
      </c>
      <c r="B46" s="51"/>
      <c r="C46" s="52"/>
      <c r="D46" s="50"/>
      <c r="E46" s="49"/>
      <c r="F46" s="49"/>
      <c r="G46" s="82"/>
      <c r="H46" s="82"/>
      <c r="I46" s="82"/>
    </row>
    <row r="47" spans="1:9" ht="19.5" x14ac:dyDescent="0.25">
      <c r="A47" s="3" t="s">
        <v>38</v>
      </c>
      <c r="B47" s="9"/>
      <c r="C47" s="6"/>
      <c r="D47" s="9"/>
      <c r="E47" s="38"/>
      <c r="F47" s="38"/>
      <c r="G47" s="40"/>
      <c r="H47" s="40"/>
      <c r="I47" s="40"/>
    </row>
    <row r="48" spans="1:9" ht="29.25" x14ac:dyDescent="0.25">
      <c r="A48" s="3"/>
      <c r="B48" s="9" t="s">
        <v>145</v>
      </c>
      <c r="C48" s="6" t="s">
        <v>38</v>
      </c>
      <c r="D48" s="9"/>
      <c r="E48" s="38">
        <f>E49</f>
        <v>1000000</v>
      </c>
      <c r="F48" s="38">
        <f t="shared" ref="F48:I48" si="10">F49</f>
        <v>538208.34</v>
      </c>
      <c r="G48" s="38">
        <f t="shared" si="10"/>
        <v>1000000</v>
      </c>
      <c r="H48" s="38">
        <f t="shared" si="10"/>
        <v>1100000</v>
      </c>
      <c r="I48" s="38">
        <f t="shared" si="10"/>
        <v>1200000</v>
      </c>
    </row>
    <row r="49" spans="1:9" ht="39" x14ac:dyDescent="0.25">
      <c r="A49" s="6" t="s">
        <v>39</v>
      </c>
      <c r="B49" s="50" t="s">
        <v>40</v>
      </c>
      <c r="C49" s="52" t="s">
        <v>41</v>
      </c>
      <c r="D49" s="50" t="s">
        <v>11</v>
      </c>
      <c r="E49" s="49">
        <v>1000000</v>
      </c>
      <c r="F49" s="49">
        <v>538208.34</v>
      </c>
      <c r="G49" s="82">
        <v>1000000</v>
      </c>
      <c r="H49" s="82">
        <v>1100000</v>
      </c>
      <c r="I49" s="82">
        <v>1200000</v>
      </c>
    </row>
    <row r="50" spans="1:9" ht="29.25" x14ac:dyDescent="0.25">
      <c r="A50" s="6" t="s">
        <v>42</v>
      </c>
      <c r="B50" s="50"/>
      <c r="C50" s="52"/>
      <c r="D50" s="50"/>
      <c r="E50" s="49"/>
      <c r="F50" s="49"/>
      <c r="G50" s="82"/>
      <c r="H50" s="82"/>
      <c r="I50" s="82"/>
    </row>
    <row r="51" spans="1:9" ht="48.75" x14ac:dyDescent="0.25">
      <c r="A51" s="6" t="s">
        <v>43</v>
      </c>
      <c r="B51" s="50"/>
      <c r="C51" s="52"/>
      <c r="D51" s="50"/>
      <c r="E51" s="49"/>
      <c r="F51" s="49"/>
      <c r="G51" s="82"/>
      <c r="H51" s="82"/>
      <c r="I51" s="82"/>
    </row>
    <row r="52" spans="1:9" ht="29.25" x14ac:dyDescent="0.25">
      <c r="A52" s="6" t="s">
        <v>44</v>
      </c>
      <c r="B52" s="50"/>
      <c r="C52" s="52"/>
      <c r="D52" s="50"/>
      <c r="E52" s="49"/>
      <c r="F52" s="49"/>
      <c r="G52" s="82"/>
      <c r="H52" s="82"/>
      <c r="I52" s="82"/>
    </row>
    <row r="53" spans="1:9" ht="19.5" x14ac:dyDescent="0.25">
      <c r="A53" s="3" t="s">
        <v>45</v>
      </c>
      <c r="B53" s="9"/>
      <c r="C53" s="6"/>
      <c r="D53" s="9"/>
      <c r="E53" s="38"/>
      <c r="F53" s="38"/>
      <c r="G53" s="40"/>
      <c r="H53" s="40"/>
      <c r="I53" s="40"/>
    </row>
    <row r="54" spans="1:9" ht="39" x14ac:dyDescent="0.25">
      <c r="A54" s="3"/>
      <c r="B54" s="9" t="s">
        <v>146</v>
      </c>
      <c r="C54" s="6" t="s">
        <v>147</v>
      </c>
      <c r="D54" s="9"/>
      <c r="E54" s="38">
        <f>E55</f>
        <v>500000</v>
      </c>
      <c r="F54" s="38">
        <f t="shared" ref="F54:I54" si="11">F55</f>
        <v>339845</v>
      </c>
      <c r="G54" s="38">
        <f t="shared" si="11"/>
        <v>500000</v>
      </c>
      <c r="H54" s="38">
        <f t="shared" si="11"/>
        <v>510000</v>
      </c>
      <c r="I54" s="38">
        <f t="shared" si="11"/>
        <v>600000</v>
      </c>
    </row>
    <row r="55" spans="1:9" ht="39" x14ac:dyDescent="0.25">
      <c r="A55" s="20" t="s">
        <v>273</v>
      </c>
      <c r="B55" s="46" t="s">
        <v>46</v>
      </c>
      <c r="C55" s="53" t="s">
        <v>47</v>
      </c>
      <c r="D55" s="46" t="s">
        <v>11</v>
      </c>
      <c r="E55" s="72">
        <v>500000</v>
      </c>
      <c r="F55" s="72">
        <v>339845</v>
      </c>
      <c r="G55" s="80">
        <v>500000</v>
      </c>
      <c r="H55" s="80">
        <v>510000</v>
      </c>
      <c r="I55" s="78">
        <v>600000</v>
      </c>
    </row>
    <row r="56" spans="1:9" ht="39" x14ac:dyDescent="0.25">
      <c r="A56" s="20" t="s">
        <v>273</v>
      </c>
      <c r="B56" s="47"/>
      <c r="C56" s="54"/>
      <c r="D56" s="47"/>
      <c r="E56" s="73"/>
      <c r="F56" s="73"/>
      <c r="G56" s="81"/>
      <c r="H56" s="81"/>
      <c r="I56" s="79"/>
    </row>
    <row r="57" spans="1:9" ht="48.75" x14ac:dyDescent="0.25">
      <c r="A57" s="3" t="s">
        <v>48</v>
      </c>
      <c r="B57" s="9"/>
      <c r="C57" s="6"/>
      <c r="D57" s="9"/>
      <c r="E57" s="38"/>
      <c r="F57" s="38"/>
      <c r="G57" s="40"/>
      <c r="H57" s="40"/>
      <c r="I57" s="40"/>
    </row>
    <row r="58" spans="1:9" ht="87.75" x14ac:dyDescent="0.25">
      <c r="A58" s="3"/>
      <c r="B58" s="9" t="s">
        <v>148</v>
      </c>
      <c r="C58" s="6" t="s">
        <v>149</v>
      </c>
      <c r="D58" s="9"/>
      <c r="E58" s="38">
        <f>E59</f>
        <v>450000</v>
      </c>
      <c r="F58" s="38">
        <f t="shared" ref="F58:I58" si="12">F59</f>
        <v>433882.68</v>
      </c>
      <c r="G58" s="38">
        <f t="shared" si="12"/>
        <v>170000</v>
      </c>
      <c r="H58" s="38">
        <f t="shared" si="12"/>
        <v>200000</v>
      </c>
      <c r="I58" s="38">
        <f t="shared" si="12"/>
        <v>250000</v>
      </c>
    </row>
    <row r="59" spans="1:9" ht="87.75" x14ac:dyDescent="0.25">
      <c r="A59" s="6" t="s">
        <v>49</v>
      </c>
      <c r="B59" s="9" t="s">
        <v>50</v>
      </c>
      <c r="C59" s="6" t="s">
        <v>48</v>
      </c>
      <c r="D59" s="9" t="s">
        <v>51</v>
      </c>
      <c r="E59" s="38">
        <v>450000</v>
      </c>
      <c r="F59" s="38">
        <v>433882.68</v>
      </c>
      <c r="G59" s="18">
        <v>170000</v>
      </c>
      <c r="H59" s="18">
        <v>200000</v>
      </c>
      <c r="I59" s="39">
        <v>250000</v>
      </c>
    </row>
    <row r="60" spans="1:9" ht="48.75" x14ac:dyDescent="0.25">
      <c r="A60" s="3" t="s">
        <v>150</v>
      </c>
      <c r="B60" s="9"/>
      <c r="C60" s="6"/>
      <c r="D60" s="9"/>
      <c r="E60" s="38"/>
      <c r="F60" s="38"/>
      <c r="G60" s="40"/>
      <c r="H60" s="40"/>
      <c r="I60" s="40"/>
    </row>
    <row r="61" spans="1:9" ht="107.25" x14ac:dyDescent="0.25">
      <c r="A61" s="3"/>
      <c r="B61" s="9" t="s">
        <v>151</v>
      </c>
      <c r="C61" s="6" t="s">
        <v>52</v>
      </c>
      <c r="D61" s="9"/>
      <c r="E61" s="38">
        <f>E62</f>
        <v>230000</v>
      </c>
      <c r="F61" s="38">
        <f t="shared" ref="F61:I61" si="13">F62</f>
        <v>0</v>
      </c>
      <c r="G61" s="38">
        <f t="shared" si="13"/>
        <v>244000</v>
      </c>
      <c r="H61" s="38">
        <f t="shared" si="13"/>
        <v>256000</v>
      </c>
      <c r="I61" s="38">
        <f t="shared" si="13"/>
        <v>269000</v>
      </c>
    </row>
    <row r="62" spans="1:9" ht="107.25" x14ac:dyDescent="0.25">
      <c r="A62" s="6" t="s">
        <v>52</v>
      </c>
      <c r="B62" s="9" t="s">
        <v>53</v>
      </c>
      <c r="C62" s="6" t="s">
        <v>52</v>
      </c>
      <c r="D62" s="9" t="s">
        <v>51</v>
      </c>
      <c r="E62" s="38">
        <v>230000</v>
      </c>
      <c r="F62" s="38">
        <v>0</v>
      </c>
      <c r="G62" s="18">
        <v>244000</v>
      </c>
      <c r="H62" s="18">
        <v>256000</v>
      </c>
      <c r="I62" s="39">
        <v>269000</v>
      </c>
    </row>
    <row r="63" spans="1:9" ht="29.25" x14ac:dyDescent="0.25">
      <c r="A63" s="3" t="s">
        <v>202</v>
      </c>
      <c r="B63" s="9"/>
      <c r="C63" s="6"/>
      <c r="D63" s="9"/>
      <c r="E63" s="38"/>
      <c r="F63" s="38"/>
      <c r="G63" s="40"/>
      <c r="H63" s="40"/>
      <c r="I63" s="40"/>
    </row>
    <row r="64" spans="1:9" ht="48.75" x14ac:dyDescent="0.25">
      <c r="A64" s="6"/>
      <c r="B64" s="9" t="s">
        <v>204</v>
      </c>
      <c r="C64" s="6" t="s">
        <v>202</v>
      </c>
      <c r="D64" s="9"/>
      <c r="E64" s="38">
        <f>E65</f>
        <v>152000</v>
      </c>
      <c r="F64" s="38">
        <f t="shared" ref="F64:I64" si="14">F65</f>
        <v>88315.09</v>
      </c>
      <c r="G64" s="38">
        <f t="shared" si="14"/>
        <v>94300</v>
      </c>
      <c r="H64" s="38">
        <f t="shared" si="14"/>
        <v>98100</v>
      </c>
      <c r="I64" s="38">
        <f t="shared" si="14"/>
        <v>102000</v>
      </c>
    </row>
    <row r="65" spans="1:9" ht="48.75" x14ac:dyDescent="0.25">
      <c r="A65" s="6" t="s">
        <v>202</v>
      </c>
      <c r="B65" s="9" t="s">
        <v>203</v>
      </c>
      <c r="C65" s="6" t="s">
        <v>202</v>
      </c>
      <c r="D65" s="9" t="s">
        <v>51</v>
      </c>
      <c r="E65" s="38">
        <v>152000</v>
      </c>
      <c r="F65" s="38">
        <v>88315.09</v>
      </c>
      <c r="G65" s="18">
        <v>94300</v>
      </c>
      <c r="H65" s="18">
        <v>98100</v>
      </c>
      <c r="I65" s="39">
        <v>102000</v>
      </c>
    </row>
    <row r="66" spans="1:9" ht="29.25" x14ac:dyDescent="0.25">
      <c r="A66" s="3" t="s">
        <v>54</v>
      </c>
      <c r="B66" s="9"/>
      <c r="C66" s="6"/>
      <c r="D66" s="9"/>
      <c r="E66" s="38"/>
      <c r="F66" s="38"/>
      <c r="G66" s="40"/>
      <c r="H66" s="40"/>
      <c r="I66" s="40"/>
    </row>
    <row r="67" spans="1:9" ht="68.25" x14ac:dyDescent="0.25">
      <c r="A67" s="3"/>
      <c r="B67" s="9" t="s">
        <v>55</v>
      </c>
      <c r="C67" s="6" t="s">
        <v>56</v>
      </c>
      <c r="D67" s="9"/>
      <c r="E67" s="38">
        <f>E68</f>
        <v>200000</v>
      </c>
      <c r="F67" s="38">
        <f t="shared" ref="F67:I67" si="15">F68</f>
        <v>0</v>
      </c>
      <c r="G67" s="38">
        <f t="shared" si="15"/>
        <v>200000</v>
      </c>
      <c r="H67" s="38">
        <f t="shared" si="15"/>
        <v>250000</v>
      </c>
      <c r="I67" s="38">
        <f t="shared" si="15"/>
        <v>250000</v>
      </c>
    </row>
    <row r="68" spans="1:9" ht="68.25" x14ac:dyDescent="0.25">
      <c r="A68" s="6" t="s">
        <v>56</v>
      </c>
      <c r="B68" s="9" t="s">
        <v>57</v>
      </c>
      <c r="C68" s="6" t="s">
        <v>56</v>
      </c>
      <c r="D68" s="9" t="s">
        <v>51</v>
      </c>
      <c r="E68" s="38">
        <v>200000</v>
      </c>
      <c r="F68" s="38">
        <v>0</v>
      </c>
      <c r="G68" s="18">
        <v>200000</v>
      </c>
      <c r="H68" s="18">
        <v>250000</v>
      </c>
      <c r="I68" s="39">
        <v>250000</v>
      </c>
    </row>
    <row r="69" spans="1:9" ht="58.5" x14ac:dyDescent="0.25">
      <c r="A69" s="3" t="s">
        <v>58</v>
      </c>
      <c r="B69" s="9"/>
      <c r="C69" s="6"/>
      <c r="D69" s="9"/>
      <c r="E69" s="38"/>
      <c r="F69" s="38"/>
      <c r="G69" s="40"/>
      <c r="H69" s="40"/>
      <c r="I69" s="40"/>
    </row>
    <row r="70" spans="1:9" ht="117" x14ac:dyDescent="0.25">
      <c r="A70" s="3"/>
      <c r="B70" s="9" t="s">
        <v>152</v>
      </c>
      <c r="C70" s="6" t="s">
        <v>59</v>
      </c>
      <c r="D70" s="9"/>
      <c r="E70" s="38">
        <f>E71</f>
        <v>360000</v>
      </c>
      <c r="F70" s="38">
        <f t="shared" ref="F70:I70" si="16">F71</f>
        <v>302546.33</v>
      </c>
      <c r="G70" s="38">
        <f t="shared" si="16"/>
        <v>378000</v>
      </c>
      <c r="H70" s="38">
        <f t="shared" si="16"/>
        <v>378000</v>
      </c>
      <c r="I70" s="38">
        <f t="shared" si="16"/>
        <v>378000</v>
      </c>
    </row>
    <row r="71" spans="1:9" ht="117" x14ac:dyDescent="0.25">
      <c r="A71" s="6" t="s">
        <v>59</v>
      </c>
      <c r="B71" s="9" t="s">
        <v>60</v>
      </c>
      <c r="C71" s="6" t="s">
        <v>59</v>
      </c>
      <c r="D71" s="9" t="s">
        <v>51</v>
      </c>
      <c r="E71" s="38">
        <v>360000</v>
      </c>
      <c r="F71" s="38">
        <v>302546.33</v>
      </c>
      <c r="G71" s="18">
        <v>378000</v>
      </c>
      <c r="H71" s="18">
        <v>378000</v>
      </c>
      <c r="I71" s="39">
        <v>378000</v>
      </c>
    </row>
    <row r="72" spans="1:9" x14ac:dyDescent="0.25">
      <c r="A72" s="3" t="s">
        <v>61</v>
      </c>
      <c r="B72" s="9"/>
      <c r="C72" s="6"/>
      <c r="D72" s="9"/>
      <c r="E72" s="38"/>
      <c r="F72" s="38"/>
      <c r="G72" s="40"/>
      <c r="H72" s="40"/>
      <c r="I72" s="40"/>
    </row>
    <row r="73" spans="1:9" ht="39" x14ac:dyDescent="0.25">
      <c r="A73" s="6"/>
      <c r="B73" s="9" t="s">
        <v>62</v>
      </c>
      <c r="C73" s="6" t="s">
        <v>63</v>
      </c>
      <c r="D73" s="9"/>
      <c r="E73" s="43">
        <f>E74</f>
        <v>1016800</v>
      </c>
      <c r="F73" s="43">
        <f>F74</f>
        <v>700830.88</v>
      </c>
      <c r="G73" s="43">
        <f>G74</f>
        <v>1128660</v>
      </c>
      <c r="H73" s="43">
        <f>H74</f>
        <v>1173790</v>
      </c>
      <c r="I73" s="43">
        <f>I74</f>
        <v>1220750</v>
      </c>
    </row>
    <row r="74" spans="1:9" ht="25.5" customHeight="1" x14ac:dyDescent="0.25">
      <c r="A74" s="26" t="s">
        <v>306</v>
      </c>
      <c r="B74" s="46" t="s">
        <v>65</v>
      </c>
      <c r="C74" s="46" t="s">
        <v>63</v>
      </c>
      <c r="D74" s="46" t="s">
        <v>66</v>
      </c>
      <c r="E74" s="83">
        <v>1016800</v>
      </c>
      <c r="F74" s="72">
        <v>700830.88</v>
      </c>
      <c r="G74" s="66">
        <v>1128660</v>
      </c>
      <c r="H74" s="66">
        <v>1173790</v>
      </c>
      <c r="I74" s="69">
        <v>1220750</v>
      </c>
    </row>
    <row r="75" spans="1:9" ht="25.5" customHeight="1" x14ac:dyDescent="0.25">
      <c r="A75" s="6" t="s">
        <v>64</v>
      </c>
      <c r="B75" s="48"/>
      <c r="C75" s="48"/>
      <c r="D75" s="48"/>
      <c r="E75" s="84"/>
      <c r="F75" s="74"/>
      <c r="G75" s="68"/>
      <c r="H75" s="68"/>
      <c r="I75" s="71"/>
    </row>
    <row r="76" spans="1:9" ht="19.5" x14ac:dyDescent="0.25">
      <c r="A76" s="6"/>
      <c r="B76" s="9" t="s">
        <v>67</v>
      </c>
      <c r="C76" s="6" t="s">
        <v>68</v>
      </c>
      <c r="D76" s="9"/>
      <c r="E76" s="43">
        <f>E77</f>
        <v>6140000</v>
      </c>
      <c r="F76" s="43">
        <f>F77</f>
        <v>4315032.6399999997</v>
      </c>
      <c r="G76" s="43">
        <f>G77</f>
        <v>6815400</v>
      </c>
      <c r="H76" s="43">
        <f>H77</f>
        <v>7085060</v>
      </c>
      <c r="I76" s="43">
        <f>I77</f>
        <v>7371540</v>
      </c>
    </row>
    <row r="77" spans="1:9" ht="19.5" x14ac:dyDescent="0.25">
      <c r="A77" s="26" t="s">
        <v>307</v>
      </c>
      <c r="B77" s="46" t="s">
        <v>70</v>
      </c>
      <c r="C77" s="46" t="s">
        <v>68</v>
      </c>
      <c r="D77" s="46" t="s">
        <v>66</v>
      </c>
      <c r="E77" s="83">
        <v>6140000</v>
      </c>
      <c r="F77" s="72">
        <v>4315032.6399999997</v>
      </c>
      <c r="G77" s="66">
        <v>6815400</v>
      </c>
      <c r="H77" s="66">
        <v>7085060</v>
      </c>
      <c r="I77" s="69">
        <v>7371540</v>
      </c>
    </row>
    <row r="78" spans="1:9" ht="39" x14ac:dyDescent="0.25">
      <c r="A78" s="6" t="s">
        <v>69</v>
      </c>
      <c r="B78" s="48"/>
      <c r="C78" s="48"/>
      <c r="D78" s="48"/>
      <c r="E78" s="84"/>
      <c r="F78" s="74"/>
      <c r="G78" s="68"/>
      <c r="H78" s="68"/>
      <c r="I78" s="71"/>
    </row>
    <row r="79" spans="1:9" ht="58.5" x14ac:dyDescent="0.25">
      <c r="A79" s="6"/>
      <c r="B79" s="9" t="s">
        <v>71</v>
      </c>
      <c r="C79" s="6" t="s">
        <v>72</v>
      </c>
      <c r="D79" s="9"/>
      <c r="E79" s="43">
        <f>E80</f>
        <v>5624000</v>
      </c>
      <c r="F79" s="43">
        <f t="shared" ref="F79:I79" si="17">F80</f>
        <v>3989686.1</v>
      </c>
      <c r="G79" s="43">
        <f t="shared" si="17"/>
        <v>6242640</v>
      </c>
      <c r="H79" s="43">
        <f t="shared" si="17"/>
        <v>6492350</v>
      </c>
      <c r="I79" s="43">
        <f t="shared" si="17"/>
        <v>6752030</v>
      </c>
    </row>
    <row r="80" spans="1:9" ht="58.5" x14ac:dyDescent="0.25">
      <c r="A80" s="6" t="s">
        <v>73</v>
      </c>
      <c r="B80" s="9" t="s">
        <v>74</v>
      </c>
      <c r="C80" s="6" t="s">
        <v>72</v>
      </c>
      <c r="D80" s="9" t="s">
        <v>66</v>
      </c>
      <c r="E80" s="43">
        <v>5624000</v>
      </c>
      <c r="F80" s="38">
        <v>3989686.1</v>
      </c>
      <c r="G80" s="18">
        <v>6242640</v>
      </c>
      <c r="H80" s="18">
        <v>6492350</v>
      </c>
      <c r="I80" s="39">
        <v>6752030</v>
      </c>
    </row>
    <row r="81" spans="1:9" x14ac:dyDescent="0.25">
      <c r="A81" s="3" t="s">
        <v>75</v>
      </c>
      <c r="B81" s="9"/>
      <c r="C81" s="6"/>
      <c r="D81" s="9"/>
      <c r="E81" s="38"/>
      <c r="F81" s="38"/>
      <c r="G81" s="40"/>
      <c r="H81" s="40"/>
      <c r="I81" s="40"/>
    </row>
    <row r="82" spans="1:9" ht="19.5" x14ac:dyDescent="0.25">
      <c r="A82" s="6"/>
      <c r="B82" s="9" t="s">
        <v>153</v>
      </c>
      <c r="C82" s="6" t="s">
        <v>154</v>
      </c>
      <c r="D82" s="9"/>
      <c r="E82" s="38">
        <f>E83</f>
        <v>205000</v>
      </c>
      <c r="F82" s="38">
        <f t="shared" ref="F82:I82" si="18">F83</f>
        <v>2043000</v>
      </c>
      <c r="G82" s="38">
        <f t="shared" si="18"/>
        <v>190000</v>
      </c>
      <c r="H82" s="38">
        <f t="shared" si="18"/>
        <v>190000</v>
      </c>
      <c r="I82" s="38">
        <f t="shared" si="18"/>
        <v>190000</v>
      </c>
    </row>
    <row r="83" spans="1:9" ht="68.25" x14ac:dyDescent="0.25">
      <c r="A83" s="6" t="s">
        <v>207</v>
      </c>
      <c r="B83" s="9" t="s">
        <v>77</v>
      </c>
      <c r="C83" s="6" t="s">
        <v>76</v>
      </c>
      <c r="D83" s="9" t="s">
        <v>78</v>
      </c>
      <c r="E83" s="38">
        <v>205000</v>
      </c>
      <c r="F83" s="38">
        <v>2043000</v>
      </c>
      <c r="G83" s="38">
        <v>190000</v>
      </c>
      <c r="H83" s="38">
        <v>190000</v>
      </c>
      <c r="I83" s="38">
        <v>190000</v>
      </c>
    </row>
    <row r="84" spans="1:9" ht="48.75" x14ac:dyDescent="0.25">
      <c r="A84" s="6" t="s">
        <v>208</v>
      </c>
      <c r="B84" s="9" t="s">
        <v>205</v>
      </c>
      <c r="C84" s="6" t="s">
        <v>76</v>
      </c>
      <c r="D84" s="9" t="s">
        <v>206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</row>
    <row r="85" spans="1:9" ht="48.75" x14ac:dyDescent="0.25">
      <c r="A85" s="6" t="s">
        <v>76</v>
      </c>
      <c r="B85" s="9" t="s">
        <v>79</v>
      </c>
      <c r="C85" s="6" t="s">
        <v>76</v>
      </c>
      <c r="D85" s="9" t="s">
        <v>80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</row>
    <row r="86" spans="1:9" ht="19.5" x14ac:dyDescent="0.25">
      <c r="A86" s="3" t="s">
        <v>81</v>
      </c>
      <c r="B86" s="9"/>
      <c r="C86" s="6"/>
      <c r="D86" s="9"/>
      <c r="E86" s="38"/>
      <c r="F86" s="38"/>
      <c r="G86" s="40"/>
      <c r="H86" s="40"/>
      <c r="I86" s="40"/>
    </row>
    <row r="87" spans="1:9" ht="58.5" x14ac:dyDescent="0.25">
      <c r="A87" s="6"/>
      <c r="B87" s="9" t="s">
        <v>155</v>
      </c>
      <c r="C87" s="6" t="s">
        <v>82</v>
      </c>
      <c r="D87" s="9"/>
      <c r="E87" s="11">
        <f>E88</f>
        <v>140000</v>
      </c>
      <c r="F87" s="11">
        <f t="shared" ref="F87:I87" si="19">F88</f>
        <v>102570.72</v>
      </c>
      <c r="G87" s="11">
        <f t="shared" si="19"/>
        <v>175800</v>
      </c>
      <c r="H87" s="11">
        <f t="shared" si="19"/>
        <v>193420</v>
      </c>
      <c r="I87" s="11">
        <f t="shared" si="19"/>
        <v>203100</v>
      </c>
    </row>
    <row r="88" spans="1:9" ht="58.5" x14ac:dyDescent="0.25">
      <c r="A88" s="6" t="s">
        <v>82</v>
      </c>
      <c r="B88" s="9" t="s">
        <v>83</v>
      </c>
      <c r="C88" s="6" t="s">
        <v>82</v>
      </c>
      <c r="D88" s="9" t="s">
        <v>51</v>
      </c>
      <c r="E88" s="11">
        <v>140000</v>
      </c>
      <c r="F88" s="11">
        <v>102570.72</v>
      </c>
      <c r="G88" s="38">
        <v>175800</v>
      </c>
      <c r="H88" s="38">
        <v>193420</v>
      </c>
      <c r="I88" s="38">
        <v>203100</v>
      </c>
    </row>
    <row r="89" spans="1:9" ht="58.5" x14ac:dyDescent="0.25">
      <c r="A89" s="6" t="s">
        <v>82</v>
      </c>
      <c r="B89" s="9" t="s">
        <v>84</v>
      </c>
      <c r="C89" s="6" t="s">
        <v>82</v>
      </c>
      <c r="D89" s="9" t="s">
        <v>80</v>
      </c>
      <c r="E89" s="11">
        <v>0</v>
      </c>
      <c r="F89" s="11">
        <v>0</v>
      </c>
      <c r="G89" s="12">
        <v>0</v>
      </c>
      <c r="H89" s="12">
        <v>0</v>
      </c>
      <c r="I89" s="12">
        <v>0</v>
      </c>
    </row>
    <row r="90" spans="1:9" x14ac:dyDescent="0.25">
      <c r="A90" s="3" t="s">
        <v>85</v>
      </c>
      <c r="B90" s="9"/>
      <c r="C90" s="6"/>
      <c r="D90" s="9"/>
      <c r="E90" s="11"/>
      <c r="F90" s="11"/>
      <c r="G90" s="12"/>
      <c r="H90" s="12"/>
      <c r="I90" s="12"/>
    </row>
    <row r="91" spans="1:9" ht="29.25" x14ac:dyDescent="0.25">
      <c r="A91" s="6"/>
      <c r="B91" s="9" t="s">
        <v>156</v>
      </c>
      <c r="C91" s="6" t="s">
        <v>157</v>
      </c>
      <c r="D91" s="9"/>
      <c r="E91" s="11">
        <f>E92+E93</f>
        <v>1660377</v>
      </c>
      <c r="F91" s="11">
        <f t="shared" ref="F91:I91" si="20">F92+F93</f>
        <v>1194247.79</v>
      </c>
      <c r="G91" s="11">
        <f t="shared" si="20"/>
        <v>2068300</v>
      </c>
      <c r="H91" s="11">
        <f t="shared" si="20"/>
        <v>1964200</v>
      </c>
      <c r="I91" s="11">
        <f t="shared" si="20"/>
        <v>1936600</v>
      </c>
    </row>
    <row r="92" spans="1:9" ht="39" x14ac:dyDescent="0.25">
      <c r="A92" s="6" t="s">
        <v>86</v>
      </c>
      <c r="B92" s="9" t="s">
        <v>274</v>
      </c>
      <c r="C92" s="6" t="s">
        <v>86</v>
      </c>
      <c r="D92" s="9" t="s">
        <v>51</v>
      </c>
      <c r="E92" s="11">
        <v>0</v>
      </c>
      <c r="F92" s="11">
        <v>0</v>
      </c>
      <c r="G92" s="12">
        <v>0</v>
      </c>
      <c r="H92" s="12">
        <v>0</v>
      </c>
      <c r="I92" s="12">
        <v>0</v>
      </c>
    </row>
    <row r="93" spans="1:9" ht="39" x14ac:dyDescent="0.25">
      <c r="A93" s="6" t="s">
        <v>86</v>
      </c>
      <c r="B93" s="9" t="s">
        <v>87</v>
      </c>
      <c r="C93" s="6" t="s">
        <v>86</v>
      </c>
      <c r="D93" s="9" t="s">
        <v>80</v>
      </c>
      <c r="E93" s="11">
        <v>1660377</v>
      </c>
      <c r="F93" s="11">
        <v>1194247.79</v>
      </c>
      <c r="G93" s="38">
        <v>2068300</v>
      </c>
      <c r="H93" s="11">
        <v>1964200</v>
      </c>
      <c r="I93" s="11">
        <v>1936600</v>
      </c>
    </row>
    <row r="94" spans="1:9" ht="58.5" x14ac:dyDescent="0.25">
      <c r="A94" s="3" t="s">
        <v>88</v>
      </c>
      <c r="B94" s="9"/>
      <c r="C94" s="6"/>
      <c r="D94" s="9"/>
      <c r="E94" s="38"/>
      <c r="F94" s="38"/>
      <c r="G94" s="40"/>
      <c r="H94" s="40"/>
      <c r="I94" s="40"/>
    </row>
    <row r="95" spans="1:9" ht="117" x14ac:dyDescent="0.25">
      <c r="A95" s="6"/>
      <c r="B95" s="9" t="s">
        <v>158</v>
      </c>
      <c r="C95" s="6" t="s">
        <v>89</v>
      </c>
      <c r="D95" s="9"/>
      <c r="E95" s="38">
        <f>E96</f>
        <v>100000</v>
      </c>
      <c r="F95" s="38">
        <f t="shared" ref="F95:I95" si="21">F96</f>
        <v>0</v>
      </c>
      <c r="G95" s="38">
        <f t="shared" si="21"/>
        <v>0</v>
      </c>
      <c r="H95" s="38">
        <f t="shared" si="21"/>
        <v>200000</v>
      </c>
      <c r="I95" s="38">
        <f t="shared" si="21"/>
        <v>200000</v>
      </c>
    </row>
    <row r="96" spans="1:9" ht="117" x14ac:dyDescent="0.25">
      <c r="A96" s="6" t="s">
        <v>89</v>
      </c>
      <c r="B96" s="9" t="s">
        <v>90</v>
      </c>
      <c r="C96" s="6" t="s">
        <v>89</v>
      </c>
      <c r="D96" s="9" t="s">
        <v>51</v>
      </c>
      <c r="E96" s="38">
        <v>100000</v>
      </c>
      <c r="F96" s="38">
        <v>0</v>
      </c>
      <c r="G96" s="40">
        <v>0</v>
      </c>
      <c r="H96" s="11">
        <v>200000</v>
      </c>
      <c r="I96" s="38">
        <v>200000</v>
      </c>
    </row>
    <row r="97" spans="1:9" ht="19.5" x14ac:dyDescent="0.25">
      <c r="A97" s="3" t="s">
        <v>91</v>
      </c>
      <c r="B97" s="9"/>
      <c r="C97" s="6"/>
      <c r="D97" s="9"/>
      <c r="E97" s="38"/>
      <c r="F97" s="38"/>
      <c r="G97" s="40"/>
      <c r="H97" s="40"/>
      <c r="I97" s="40"/>
    </row>
    <row r="98" spans="1:9" ht="48.75" x14ac:dyDescent="0.25">
      <c r="A98" s="6"/>
      <c r="B98" s="9" t="s">
        <v>160</v>
      </c>
      <c r="C98" s="6" t="s">
        <v>159</v>
      </c>
      <c r="D98" s="9"/>
      <c r="E98" s="38">
        <f>E99</f>
        <v>4500</v>
      </c>
      <c r="F98" s="38">
        <f t="shared" ref="F98:I98" si="22">F99</f>
        <v>4259.49</v>
      </c>
      <c r="G98" s="38">
        <f t="shared" si="22"/>
        <v>7000</v>
      </c>
      <c r="H98" s="38">
        <f t="shared" si="22"/>
        <v>10000</v>
      </c>
      <c r="I98" s="38">
        <f t="shared" si="22"/>
        <v>13000</v>
      </c>
    </row>
    <row r="99" spans="1:9" ht="87.75" x14ac:dyDescent="0.25">
      <c r="A99" s="6" t="s">
        <v>92</v>
      </c>
      <c r="B99" s="9" t="s">
        <v>93</v>
      </c>
      <c r="C99" s="6" t="s">
        <v>92</v>
      </c>
      <c r="D99" s="9" t="s">
        <v>51</v>
      </c>
      <c r="E99" s="38">
        <v>4500</v>
      </c>
      <c r="F99" s="38">
        <v>4259.49</v>
      </c>
      <c r="G99" s="18">
        <v>7000</v>
      </c>
      <c r="H99" s="18">
        <v>10000</v>
      </c>
      <c r="I99" s="39">
        <v>13000</v>
      </c>
    </row>
    <row r="100" spans="1:9" ht="39" x14ac:dyDescent="0.25">
      <c r="A100" s="3" t="s">
        <v>209</v>
      </c>
      <c r="B100" s="9"/>
      <c r="C100" s="6"/>
      <c r="D100" s="9"/>
      <c r="E100" s="38"/>
      <c r="F100" s="38"/>
      <c r="G100" s="40"/>
      <c r="H100" s="40"/>
      <c r="I100" s="40"/>
    </row>
    <row r="101" spans="1:9" ht="136.5" x14ac:dyDescent="0.25">
      <c r="A101" s="3"/>
      <c r="B101" s="9" t="s">
        <v>210</v>
      </c>
      <c r="C101" s="6" t="s">
        <v>211</v>
      </c>
      <c r="D101" s="9"/>
      <c r="E101" s="38">
        <f>E102</f>
        <v>3000</v>
      </c>
      <c r="F101" s="38">
        <f t="shared" ref="F101:I101" si="23">F102</f>
        <v>2645</v>
      </c>
      <c r="G101" s="38">
        <f t="shared" si="23"/>
        <v>1540</v>
      </c>
      <c r="H101" s="38">
        <f t="shared" si="23"/>
        <v>1600</v>
      </c>
      <c r="I101" s="38">
        <f t="shared" si="23"/>
        <v>1670</v>
      </c>
    </row>
    <row r="102" spans="1:9" ht="136.5" x14ac:dyDescent="0.25">
      <c r="A102" s="23" t="s">
        <v>275</v>
      </c>
      <c r="B102" s="9" t="s">
        <v>212</v>
      </c>
      <c r="C102" s="26" t="s">
        <v>211</v>
      </c>
      <c r="D102" s="9" t="s">
        <v>213</v>
      </c>
      <c r="E102" s="38">
        <v>3000</v>
      </c>
      <c r="F102" s="38">
        <v>2645</v>
      </c>
      <c r="G102" s="38">
        <v>1540</v>
      </c>
      <c r="H102" s="38">
        <v>1600</v>
      </c>
      <c r="I102" s="38">
        <v>1670</v>
      </c>
    </row>
    <row r="103" spans="1:9" ht="48.75" x14ac:dyDescent="0.25">
      <c r="A103" s="24" t="s">
        <v>276</v>
      </c>
      <c r="B103" s="9"/>
      <c r="C103" s="6"/>
      <c r="D103" s="9"/>
      <c r="E103" s="38"/>
      <c r="F103" s="38"/>
      <c r="G103" s="40"/>
      <c r="H103" s="40"/>
      <c r="I103" s="40"/>
    </row>
    <row r="104" spans="1:9" ht="175.5" x14ac:dyDescent="0.25">
      <c r="A104" s="21"/>
      <c r="B104" s="9" t="s">
        <v>280</v>
      </c>
      <c r="C104" s="6" t="s">
        <v>278</v>
      </c>
      <c r="D104" s="9"/>
      <c r="E104" s="38">
        <f>E105+E106</f>
        <v>37000</v>
      </c>
      <c r="F104" s="38">
        <f t="shared" ref="F104:I104" si="24">F105+F106</f>
        <v>21500</v>
      </c>
      <c r="G104" s="38">
        <f t="shared" si="24"/>
        <v>41760</v>
      </c>
      <c r="H104" s="38">
        <f t="shared" si="24"/>
        <v>41800</v>
      </c>
      <c r="I104" s="38">
        <f t="shared" si="24"/>
        <v>41850</v>
      </c>
    </row>
    <row r="105" spans="1:9" ht="68.25" x14ac:dyDescent="0.25">
      <c r="A105" s="23" t="s">
        <v>282</v>
      </c>
      <c r="B105" s="9" t="s">
        <v>279</v>
      </c>
      <c r="C105" s="52" t="s">
        <v>278</v>
      </c>
      <c r="D105" s="9" t="s">
        <v>214</v>
      </c>
      <c r="E105" s="38">
        <v>37000</v>
      </c>
      <c r="F105" s="38">
        <v>21500</v>
      </c>
      <c r="G105" s="38">
        <v>40700</v>
      </c>
      <c r="H105" s="38">
        <v>40700</v>
      </c>
      <c r="I105" s="38">
        <v>40700</v>
      </c>
    </row>
    <row r="106" spans="1:9" ht="68.25" x14ac:dyDescent="0.25">
      <c r="A106" s="23" t="s">
        <v>277</v>
      </c>
      <c r="B106" s="9" t="s">
        <v>281</v>
      </c>
      <c r="C106" s="52"/>
      <c r="D106" s="9" t="s">
        <v>213</v>
      </c>
      <c r="E106" s="38">
        <v>0</v>
      </c>
      <c r="F106" s="38">
        <v>0</v>
      </c>
      <c r="G106" s="38">
        <v>1060</v>
      </c>
      <c r="H106" s="38">
        <v>1100</v>
      </c>
      <c r="I106" s="38">
        <v>1150</v>
      </c>
    </row>
    <row r="107" spans="1:9" ht="39" x14ac:dyDescent="0.25">
      <c r="A107" s="3" t="s">
        <v>215</v>
      </c>
      <c r="B107" s="9"/>
      <c r="C107" s="6"/>
      <c r="D107" s="9"/>
      <c r="E107" s="38"/>
      <c r="F107" s="38"/>
      <c r="G107" s="40"/>
      <c r="H107" s="40"/>
      <c r="I107" s="40"/>
    </row>
    <row r="108" spans="1:9" ht="136.5" x14ac:dyDescent="0.25">
      <c r="A108" s="3"/>
      <c r="B108" s="9" t="s">
        <v>216</v>
      </c>
      <c r="C108" s="6" t="s">
        <v>217</v>
      </c>
      <c r="D108" s="9"/>
      <c r="E108" s="38">
        <f>E109</f>
        <v>1000</v>
      </c>
      <c r="F108" s="38">
        <f t="shared" ref="F108:I108" si="25">F109</f>
        <v>500</v>
      </c>
      <c r="G108" s="38">
        <f t="shared" si="25"/>
        <v>1100</v>
      </c>
      <c r="H108" s="38">
        <f t="shared" si="25"/>
        <v>1100</v>
      </c>
      <c r="I108" s="38">
        <f t="shared" si="25"/>
        <v>1100</v>
      </c>
    </row>
    <row r="109" spans="1:9" ht="126.75" x14ac:dyDescent="0.25">
      <c r="A109" s="6" t="s">
        <v>219</v>
      </c>
      <c r="B109" s="9" t="s">
        <v>220</v>
      </c>
      <c r="C109" s="6" t="s">
        <v>218</v>
      </c>
      <c r="D109" s="9" t="s">
        <v>214</v>
      </c>
      <c r="E109" s="38">
        <v>1000</v>
      </c>
      <c r="F109" s="38">
        <v>500</v>
      </c>
      <c r="G109" s="38">
        <v>1100</v>
      </c>
      <c r="H109" s="38">
        <v>1100</v>
      </c>
      <c r="I109" s="38">
        <v>1100</v>
      </c>
    </row>
    <row r="110" spans="1:9" ht="58.5" x14ac:dyDescent="0.25">
      <c r="A110" s="3" t="s">
        <v>221</v>
      </c>
      <c r="B110" s="9"/>
      <c r="C110" s="6"/>
      <c r="D110" s="9"/>
      <c r="E110" s="38"/>
      <c r="F110" s="38"/>
      <c r="G110" s="40"/>
      <c r="H110" s="40"/>
      <c r="I110" s="40"/>
    </row>
    <row r="111" spans="1:9" ht="156" x14ac:dyDescent="0.25">
      <c r="A111" s="6"/>
      <c r="B111" s="9" t="s">
        <v>223</v>
      </c>
      <c r="C111" s="6" t="s">
        <v>222</v>
      </c>
      <c r="D111" s="9"/>
      <c r="E111" s="38">
        <f>E112+E113+E114</f>
        <v>57000</v>
      </c>
      <c r="F111" s="38">
        <f t="shared" ref="F111:I111" si="26">F112+F113+F114</f>
        <v>46029.29</v>
      </c>
      <c r="G111" s="38">
        <f t="shared" si="26"/>
        <v>62700</v>
      </c>
      <c r="H111" s="38">
        <f t="shared" si="26"/>
        <v>62700</v>
      </c>
      <c r="I111" s="38">
        <f t="shared" si="26"/>
        <v>62700</v>
      </c>
    </row>
    <row r="112" spans="1:9" ht="101.25" customHeight="1" x14ac:dyDescent="0.25">
      <c r="A112" s="28" t="s">
        <v>283</v>
      </c>
      <c r="B112" s="46" t="s">
        <v>225</v>
      </c>
      <c r="C112" s="46" t="s">
        <v>222</v>
      </c>
      <c r="D112" s="46" t="s">
        <v>214</v>
      </c>
      <c r="E112" s="38">
        <v>43000</v>
      </c>
      <c r="F112" s="30">
        <v>25000</v>
      </c>
      <c r="G112" s="38">
        <v>47300</v>
      </c>
      <c r="H112" s="38">
        <v>47300</v>
      </c>
      <c r="I112" s="38">
        <v>47300</v>
      </c>
    </row>
    <row r="113" spans="1:9" ht="101.25" x14ac:dyDescent="0.25">
      <c r="A113" s="28" t="s">
        <v>224</v>
      </c>
      <c r="B113" s="47"/>
      <c r="C113" s="47"/>
      <c r="D113" s="47"/>
      <c r="E113" s="43">
        <v>13000</v>
      </c>
      <c r="F113" s="30">
        <v>20529.29</v>
      </c>
      <c r="G113" s="38">
        <v>14300</v>
      </c>
      <c r="H113" s="38">
        <v>14300</v>
      </c>
      <c r="I113" s="38">
        <v>14300</v>
      </c>
    </row>
    <row r="114" spans="1:9" ht="45" x14ac:dyDescent="0.25">
      <c r="A114" s="29" t="s">
        <v>308</v>
      </c>
      <c r="B114" s="48"/>
      <c r="C114" s="48"/>
      <c r="D114" s="48"/>
      <c r="E114" s="43">
        <v>1000</v>
      </c>
      <c r="F114" s="30">
        <v>500</v>
      </c>
      <c r="G114" s="38">
        <v>1100</v>
      </c>
      <c r="H114" s="38">
        <v>1100</v>
      </c>
      <c r="I114" s="38">
        <v>1100</v>
      </c>
    </row>
    <row r="115" spans="1:9" ht="45" customHeight="1" x14ac:dyDescent="0.25">
      <c r="A115" s="3" t="s">
        <v>311</v>
      </c>
      <c r="B115" s="9"/>
      <c r="C115" s="6"/>
      <c r="D115" s="9"/>
      <c r="E115" s="38"/>
      <c r="F115" s="38"/>
      <c r="G115" s="40"/>
      <c r="H115" s="40"/>
      <c r="I115" s="40"/>
    </row>
    <row r="116" spans="1:9" ht="146.25" x14ac:dyDescent="0.25">
      <c r="A116" s="3"/>
      <c r="B116" s="9" t="s">
        <v>310</v>
      </c>
      <c r="C116" s="26" t="s">
        <v>309</v>
      </c>
      <c r="D116" s="9"/>
      <c r="E116" s="38">
        <f>E117+E118</f>
        <v>2200</v>
      </c>
      <c r="F116" s="38">
        <f t="shared" ref="F116:I116" si="27">F117+F118</f>
        <v>1250</v>
      </c>
      <c r="G116" s="38">
        <f t="shared" si="27"/>
        <v>1870</v>
      </c>
      <c r="H116" s="38">
        <f t="shared" si="27"/>
        <v>1870</v>
      </c>
      <c r="I116" s="38">
        <f t="shared" si="27"/>
        <v>1870</v>
      </c>
    </row>
    <row r="117" spans="1:9" ht="87.75" x14ac:dyDescent="0.25">
      <c r="A117" s="23" t="s">
        <v>313</v>
      </c>
      <c r="B117" s="57" t="s">
        <v>312</v>
      </c>
      <c r="C117" s="52" t="s">
        <v>309</v>
      </c>
      <c r="D117" s="50" t="s">
        <v>214</v>
      </c>
      <c r="E117" s="38">
        <v>1700</v>
      </c>
      <c r="F117" s="38">
        <v>1000</v>
      </c>
      <c r="G117" s="38">
        <v>1870</v>
      </c>
      <c r="H117" s="38">
        <v>1870</v>
      </c>
      <c r="I117" s="38">
        <v>1870</v>
      </c>
    </row>
    <row r="118" spans="1:9" ht="78" x14ac:dyDescent="0.25">
      <c r="A118" s="23" t="s">
        <v>226</v>
      </c>
      <c r="B118" s="57"/>
      <c r="C118" s="52"/>
      <c r="D118" s="50"/>
      <c r="E118" s="38">
        <v>500</v>
      </c>
      <c r="F118" s="38">
        <v>250</v>
      </c>
      <c r="G118" s="40">
        <v>0</v>
      </c>
      <c r="H118" s="40">
        <v>0</v>
      </c>
      <c r="I118" s="40">
        <v>0</v>
      </c>
    </row>
    <row r="119" spans="1:9" ht="39" x14ac:dyDescent="0.25">
      <c r="A119" s="3" t="s">
        <v>227</v>
      </c>
      <c r="B119" s="4"/>
      <c r="C119" s="6"/>
      <c r="D119" s="9"/>
      <c r="E119" s="38"/>
      <c r="F119" s="38"/>
      <c r="G119" s="40"/>
      <c r="H119" s="40"/>
      <c r="I119" s="40"/>
    </row>
    <row r="120" spans="1:9" ht="87.75" x14ac:dyDescent="0.25">
      <c r="A120" s="6"/>
      <c r="B120" s="4" t="s">
        <v>228</v>
      </c>
      <c r="C120" s="6" t="s">
        <v>227</v>
      </c>
      <c r="D120" s="9"/>
      <c r="E120" s="38">
        <f>E121+E122</f>
        <v>1700</v>
      </c>
      <c r="F120" s="38">
        <f t="shared" ref="F120:I120" si="28">F121+F122</f>
        <v>996.96</v>
      </c>
      <c r="G120" s="38">
        <f t="shared" si="28"/>
        <v>2200</v>
      </c>
      <c r="H120" s="38">
        <f t="shared" si="28"/>
        <v>2200</v>
      </c>
      <c r="I120" s="38">
        <f t="shared" si="28"/>
        <v>2200</v>
      </c>
    </row>
    <row r="121" spans="1:9" ht="67.5" x14ac:dyDescent="0.25">
      <c r="A121" s="28" t="s">
        <v>314</v>
      </c>
      <c r="B121" s="57" t="s">
        <v>229</v>
      </c>
      <c r="C121" s="52" t="s">
        <v>227</v>
      </c>
      <c r="D121" s="50" t="s">
        <v>214</v>
      </c>
      <c r="E121" s="30">
        <v>700</v>
      </c>
      <c r="F121" s="30">
        <v>500</v>
      </c>
      <c r="G121" s="38">
        <v>1100</v>
      </c>
      <c r="H121" s="38">
        <v>1100</v>
      </c>
      <c r="I121" s="38">
        <v>1100</v>
      </c>
    </row>
    <row r="122" spans="1:9" ht="78.75" x14ac:dyDescent="0.25">
      <c r="A122" s="28" t="s">
        <v>230</v>
      </c>
      <c r="B122" s="57"/>
      <c r="C122" s="52"/>
      <c r="D122" s="50"/>
      <c r="E122" s="30">
        <v>1000</v>
      </c>
      <c r="F122" s="30">
        <v>496.96</v>
      </c>
      <c r="G122" s="38">
        <v>1100</v>
      </c>
      <c r="H122" s="38">
        <v>1100</v>
      </c>
      <c r="I122" s="38">
        <v>1100</v>
      </c>
    </row>
    <row r="123" spans="1:9" ht="48.75" x14ac:dyDescent="0.25">
      <c r="A123" s="3" t="s">
        <v>231</v>
      </c>
      <c r="B123" s="4"/>
      <c r="C123" s="6"/>
      <c r="D123" s="9"/>
      <c r="E123" s="38"/>
      <c r="F123" s="38"/>
      <c r="G123" s="40"/>
      <c r="H123" s="40"/>
      <c r="I123" s="40"/>
    </row>
    <row r="124" spans="1:9" ht="146.25" x14ac:dyDescent="0.25">
      <c r="A124" s="6"/>
      <c r="B124" s="4" t="s">
        <v>232</v>
      </c>
      <c r="C124" s="6" t="s">
        <v>233</v>
      </c>
      <c r="D124" s="9"/>
      <c r="E124" s="38">
        <f>E126+E127</f>
        <v>20000</v>
      </c>
      <c r="F124" s="38">
        <f t="shared" ref="F124" si="29">F126+F127</f>
        <v>16359.99</v>
      </c>
      <c r="G124" s="38">
        <f>G126+G127+G125</f>
        <v>14960</v>
      </c>
      <c r="H124" s="38">
        <f t="shared" ref="H124:I124" si="30">H126+H127+H125</f>
        <v>14980</v>
      </c>
      <c r="I124" s="38">
        <f t="shared" si="30"/>
        <v>15000</v>
      </c>
    </row>
    <row r="125" spans="1:9" ht="58.5" x14ac:dyDescent="0.25">
      <c r="A125" s="31" t="s">
        <v>236</v>
      </c>
      <c r="B125" s="27" t="s">
        <v>234</v>
      </c>
      <c r="C125" s="46" t="s">
        <v>233</v>
      </c>
      <c r="D125" s="25" t="s">
        <v>213</v>
      </c>
      <c r="E125" s="38">
        <v>0</v>
      </c>
      <c r="F125" s="38">
        <v>0</v>
      </c>
      <c r="G125" s="38">
        <v>440</v>
      </c>
      <c r="H125" s="38">
        <v>460</v>
      </c>
      <c r="I125" s="38">
        <v>480</v>
      </c>
    </row>
    <row r="126" spans="1:9" ht="78" x14ac:dyDescent="0.25">
      <c r="A126" s="32" t="s">
        <v>315</v>
      </c>
      <c r="B126" s="57" t="s">
        <v>235</v>
      </c>
      <c r="C126" s="47"/>
      <c r="D126" s="50" t="s">
        <v>214</v>
      </c>
      <c r="E126" s="44">
        <v>1800</v>
      </c>
      <c r="F126" s="44">
        <v>1037.69</v>
      </c>
      <c r="G126" s="38">
        <v>0</v>
      </c>
      <c r="H126" s="38">
        <v>0</v>
      </c>
      <c r="I126" s="38">
        <v>0</v>
      </c>
    </row>
    <row r="127" spans="1:9" ht="58.5" x14ac:dyDescent="0.25">
      <c r="A127" s="31" t="s">
        <v>236</v>
      </c>
      <c r="B127" s="57"/>
      <c r="C127" s="47"/>
      <c r="D127" s="50"/>
      <c r="E127" s="44">
        <v>18200</v>
      </c>
      <c r="F127" s="44">
        <v>15322.3</v>
      </c>
      <c r="G127" s="38">
        <v>14520</v>
      </c>
      <c r="H127" s="38">
        <v>14520</v>
      </c>
      <c r="I127" s="38">
        <v>14520</v>
      </c>
    </row>
    <row r="128" spans="1:9" ht="48.75" x14ac:dyDescent="0.25">
      <c r="A128" s="3" t="s">
        <v>239</v>
      </c>
      <c r="B128" s="4"/>
      <c r="C128" s="48"/>
      <c r="D128" s="9"/>
      <c r="E128" s="38"/>
      <c r="F128" s="38"/>
      <c r="G128" s="40"/>
      <c r="H128" s="40"/>
      <c r="I128" s="40"/>
    </row>
    <row r="129" spans="1:9" ht="107.25" x14ac:dyDescent="0.25">
      <c r="A129" s="6"/>
      <c r="B129" s="4" t="s">
        <v>240</v>
      </c>
      <c r="C129" s="6" t="s">
        <v>162</v>
      </c>
      <c r="D129" s="9"/>
      <c r="E129" s="38">
        <v>0</v>
      </c>
      <c r="F129" s="38">
        <v>0</v>
      </c>
      <c r="G129" s="40"/>
      <c r="H129" s="40"/>
      <c r="I129" s="40"/>
    </row>
    <row r="130" spans="1:9" ht="107.25" x14ac:dyDescent="0.25">
      <c r="A130" s="16" t="s">
        <v>162</v>
      </c>
      <c r="B130" s="4" t="s">
        <v>241</v>
      </c>
      <c r="C130" s="6" t="s">
        <v>162</v>
      </c>
      <c r="D130" s="9" t="s">
        <v>242</v>
      </c>
      <c r="E130" s="38">
        <v>0</v>
      </c>
      <c r="F130" s="38">
        <v>0</v>
      </c>
      <c r="G130" s="40">
        <v>0</v>
      </c>
      <c r="H130" s="40">
        <v>0</v>
      </c>
      <c r="I130" s="40">
        <v>0</v>
      </c>
    </row>
    <row r="131" spans="1:9" ht="107.25" x14ac:dyDescent="0.25">
      <c r="A131" s="16" t="s">
        <v>162</v>
      </c>
      <c r="B131" s="4" t="s">
        <v>284</v>
      </c>
      <c r="C131" s="6" t="s">
        <v>162</v>
      </c>
      <c r="D131" s="9" t="s">
        <v>247</v>
      </c>
      <c r="E131" s="38">
        <v>100</v>
      </c>
      <c r="F131" s="38">
        <v>69.92</v>
      </c>
      <c r="G131" s="38">
        <v>40000</v>
      </c>
      <c r="H131" s="38">
        <v>40000</v>
      </c>
      <c r="I131" s="38">
        <v>40000</v>
      </c>
    </row>
    <row r="132" spans="1:9" ht="19.5" x14ac:dyDescent="0.25">
      <c r="A132" s="17" t="s">
        <v>243</v>
      </c>
      <c r="B132" s="4"/>
      <c r="C132" s="6"/>
      <c r="D132" s="9"/>
      <c r="E132" s="38"/>
      <c r="F132" s="38"/>
      <c r="G132" s="40"/>
      <c r="H132" s="40"/>
      <c r="I132" s="40"/>
    </row>
    <row r="133" spans="1:9" ht="78" x14ac:dyDescent="0.25">
      <c r="A133" s="16"/>
      <c r="B133" s="4" t="s">
        <v>238</v>
      </c>
      <c r="C133" s="26" t="s">
        <v>244</v>
      </c>
      <c r="D133" s="9"/>
      <c r="E133" s="38">
        <v>0</v>
      </c>
      <c r="F133" s="38">
        <v>0</v>
      </c>
      <c r="G133" s="38">
        <v>0</v>
      </c>
      <c r="H133" s="38">
        <v>0</v>
      </c>
      <c r="I133" s="38">
        <v>0</v>
      </c>
    </row>
    <row r="134" spans="1:9" ht="78" x14ac:dyDescent="0.25">
      <c r="A134" s="16" t="s">
        <v>244</v>
      </c>
      <c r="B134" s="4" t="s">
        <v>245</v>
      </c>
      <c r="C134" s="6" t="s">
        <v>244</v>
      </c>
      <c r="D134" s="9" t="s">
        <v>242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</row>
    <row r="135" spans="1:9" ht="78" x14ac:dyDescent="0.25">
      <c r="A135" s="16" t="s">
        <v>244</v>
      </c>
      <c r="B135" s="4" t="s">
        <v>246</v>
      </c>
      <c r="C135" s="6" t="s">
        <v>244</v>
      </c>
      <c r="D135" s="9" t="s">
        <v>247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</row>
    <row r="136" spans="1:9" ht="58.5" x14ac:dyDescent="0.25">
      <c r="A136" s="3" t="s">
        <v>285</v>
      </c>
      <c r="B136" s="9"/>
      <c r="C136" s="6"/>
      <c r="D136" s="9"/>
      <c r="E136" s="38"/>
      <c r="F136" s="38"/>
      <c r="G136" s="40"/>
      <c r="H136" s="40"/>
      <c r="I136" s="40"/>
    </row>
    <row r="137" spans="1:9" ht="136.5" x14ac:dyDescent="0.25">
      <c r="A137" s="6"/>
      <c r="B137" s="9" t="s">
        <v>317</v>
      </c>
      <c r="C137" s="6" t="s">
        <v>285</v>
      </c>
      <c r="D137" s="9"/>
      <c r="E137" s="38">
        <f>E138+E139</f>
        <v>163000</v>
      </c>
      <c r="F137" s="38">
        <f t="shared" ref="F137:I137" si="31">F138+F139</f>
        <v>62329.58</v>
      </c>
      <c r="G137" s="38">
        <f t="shared" si="31"/>
        <v>218300</v>
      </c>
      <c r="H137" s="38">
        <f t="shared" si="31"/>
        <v>218300</v>
      </c>
      <c r="I137" s="38">
        <f t="shared" si="31"/>
        <v>218300</v>
      </c>
    </row>
    <row r="138" spans="1:9" ht="85.5" customHeight="1" x14ac:dyDescent="0.25">
      <c r="A138" s="23" t="s">
        <v>319</v>
      </c>
      <c r="B138" s="10" t="s">
        <v>287</v>
      </c>
      <c r="C138" s="46" t="s">
        <v>286</v>
      </c>
      <c r="D138" s="25" t="s">
        <v>237</v>
      </c>
      <c r="E138" s="38">
        <v>127900</v>
      </c>
      <c r="F138" s="38">
        <v>27253.18</v>
      </c>
      <c r="G138" s="38">
        <v>218300</v>
      </c>
      <c r="H138" s="38">
        <v>218300</v>
      </c>
      <c r="I138" s="38">
        <v>218300</v>
      </c>
    </row>
    <row r="139" spans="1:9" ht="72.75" customHeight="1" x14ac:dyDescent="0.25">
      <c r="A139" s="23" t="s">
        <v>316</v>
      </c>
      <c r="B139" s="10" t="s">
        <v>318</v>
      </c>
      <c r="C139" s="48"/>
      <c r="D139" s="25" t="s">
        <v>100</v>
      </c>
      <c r="E139" s="38">
        <v>35100</v>
      </c>
      <c r="F139" s="38">
        <v>35076.400000000001</v>
      </c>
      <c r="G139" s="40">
        <v>0</v>
      </c>
      <c r="H139" s="40">
        <v>0</v>
      </c>
      <c r="I139" s="40">
        <v>0</v>
      </c>
    </row>
    <row r="140" spans="1:9" x14ac:dyDescent="0.25">
      <c r="A140" s="3" t="s">
        <v>95</v>
      </c>
      <c r="B140" s="10"/>
      <c r="C140" s="6"/>
      <c r="D140" s="9"/>
      <c r="E140" s="38"/>
      <c r="F140" s="38"/>
      <c r="G140" s="40"/>
      <c r="H140" s="40"/>
      <c r="I140" s="40"/>
    </row>
    <row r="141" spans="1:9" ht="29.25" x14ac:dyDescent="0.25">
      <c r="A141" s="6"/>
      <c r="B141" s="9" t="s">
        <v>96</v>
      </c>
      <c r="C141" s="6" t="s">
        <v>97</v>
      </c>
      <c r="D141" s="9"/>
      <c r="E141" s="38">
        <v>0</v>
      </c>
      <c r="F141" s="38">
        <v>-2828476.31</v>
      </c>
      <c r="G141" s="38">
        <v>0</v>
      </c>
      <c r="H141" s="38">
        <v>0</v>
      </c>
      <c r="I141" s="38">
        <v>0</v>
      </c>
    </row>
    <row r="142" spans="1:9" ht="68.25" x14ac:dyDescent="0.25">
      <c r="A142" s="6" t="s">
        <v>97</v>
      </c>
      <c r="B142" s="9" t="s">
        <v>98</v>
      </c>
      <c r="C142" s="6" t="s">
        <v>97</v>
      </c>
      <c r="D142" s="9" t="s">
        <v>94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</row>
    <row r="143" spans="1:9" ht="39" x14ac:dyDescent="0.25">
      <c r="A143" s="6" t="s">
        <v>97</v>
      </c>
      <c r="B143" s="9" t="s">
        <v>289</v>
      </c>
      <c r="C143" s="6" t="s">
        <v>97</v>
      </c>
      <c r="D143" s="9" t="s">
        <v>288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</row>
    <row r="144" spans="1:9" ht="39" x14ac:dyDescent="0.25">
      <c r="A144" s="6" t="s">
        <v>97</v>
      </c>
      <c r="B144" s="9" t="s">
        <v>99</v>
      </c>
      <c r="C144" s="6" t="s">
        <v>97</v>
      </c>
      <c r="D144" s="9" t="s">
        <v>100</v>
      </c>
      <c r="E144" s="38">
        <v>0</v>
      </c>
      <c r="F144" s="38">
        <v>-3000000</v>
      </c>
      <c r="G144" s="38">
        <v>0</v>
      </c>
      <c r="H144" s="38">
        <v>0</v>
      </c>
      <c r="I144" s="38">
        <v>0</v>
      </c>
    </row>
    <row r="145" spans="1:9" ht="68.25" x14ac:dyDescent="0.25">
      <c r="A145" s="6" t="s">
        <v>97</v>
      </c>
      <c r="B145" s="9" t="s">
        <v>101</v>
      </c>
      <c r="C145" s="6" t="s">
        <v>97</v>
      </c>
      <c r="D145" s="9" t="s">
        <v>78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</row>
    <row r="146" spans="1:9" ht="48.75" x14ac:dyDescent="0.25">
      <c r="A146" s="6" t="s">
        <v>97</v>
      </c>
      <c r="B146" s="9" t="s">
        <v>248</v>
      </c>
      <c r="C146" s="6" t="s">
        <v>97</v>
      </c>
      <c r="D146" s="9" t="s">
        <v>206</v>
      </c>
      <c r="E146" s="38">
        <v>0</v>
      </c>
      <c r="F146" s="38">
        <v>36920</v>
      </c>
      <c r="G146" s="38">
        <v>0</v>
      </c>
      <c r="H146" s="38">
        <v>0</v>
      </c>
      <c r="I146" s="38">
        <v>0</v>
      </c>
    </row>
    <row r="147" spans="1:9" ht="39" x14ac:dyDescent="0.25">
      <c r="A147" s="6" t="s">
        <v>97</v>
      </c>
      <c r="B147" s="9" t="s">
        <v>102</v>
      </c>
      <c r="C147" s="6" t="s">
        <v>97</v>
      </c>
      <c r="D147" s="9" t="s">
        <v>80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</row>
    <row r="148" spans="1:9" x14ac:dyDescent="0.25">
      <c r="A148" s="3" t="s">
        <v>103</v>
      </c>
      <c r="B148" s="9"/>
      <c r="C148" s="6"/>
      <c r="D148" s="9"/>
      <c r="E148" s="38"/>
      <c r="F148" s="38"/>
      <c r="G148" s="40"/>
      <c r="H148" s="40"/>
      <c r="I148" s="40"/>
    </row>
    <row r="149" spans="1:9" ht="29.25" x14ac:dyDescent="0.25">
      <c r="A149" s="6"/>
      <c r="B149" s="9" t="s">
        <v>104</v>
      </c>
      <c r="C149" s="6" t="s">
        <v>105</v>
      </c>
      <c r="D149" s="9"/>
      <c r="E149" s="38">
        <v>0</v>
      </c>
      <c r="F149" s="38">
        <f t="shared" ref="F149:I149" si="32">SUM(F150:F155)</f>
        <v>133141.19</v>
      </c>
      <c r="G149" s="38">
        <f t="shared" si="32"/>
        <v>0</v>
      </c>
      <c r="H149" s="38">
        <f t="shared" si="32"/>
        <v>0</v>
      </c>
      <c r="I149" s="38">
        <f t="shared" si="32"/>
        <v>0</v>
      </c>
    </row>
    <row r="150" spans="1:9" ht="68.25" x14ac:dyDescent="0.25">
      <c r="A150" s="6" t="s">
        <v>105</v>
      </c>
      <c r="B150" s="9" t="s">
        <v>106</v>
      </c>
      <c r="C150" s="6" t="s">
        <v>105</v>
      </c>
      <c r="D150" s="9" t="s">
        <v>94</v>
      </c>
      <c r="E150" s="38">
        <v>0</v>
      </c>
      <c r="F150" s="38">
        <v>133141.19</v>
      </c>
      <c r="G150" s="38">
        <v>0</v>
      </c>
      <c r="H150" s="38">
        <v>0</v>
      </c>
      <c r="I150" s="38">
        <v>0</v>
      </c>
    </row>
    <row r="151" spans="1:9" ht="39" x14ac:dyDescent="0.25">
      <c r="A151" s="6" t="s">
        <v>97</v>
      </c>
      <c r="B151" s="9" t="s">
        <v>290</v>
      </c>
      <c r="C151" s="6" t="s">
        <v>97</v>
      </c>
      <c r="D151" s="9" t="s">
        <v>288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</row>
    <row r="152" spans="1:9" ht="39" x14ac:dyDescent="0.25">
      <c r="A152" s="6" t="s">
        <v>105</v>
      </c>
      <c r="B152" s="9" t="s">
        <v>107</v>
      </c>
      <c r="C152" s="6" t="s">
        <v>105</v>
      </c>
      <c r="D152" s="9" t="s">
        <v>100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</row>
    <row r="153" spans="1:9" ht="68.25" x14ac:dyDescent="0.25">
      <c r="A153" s="6" t="s">
        <v>105</v>
      </c>
      <c r="B153" s="9" t="s">
        <v>108</v>
      </c>
      <c r="C153" s="6" t="s">
        <v>105</v>
      </c>
      <c r="D153" s="9" t="s">
        <v>78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</row>
    <row r="154" spans="1:9" ht="48.75" x14ac:dyDescent="0.25">
      <c r="A154" s="6" t="s">
        <v>105</v>
      </c>
      <c r="B154" s="9" t="s">
        <v>249</v>
      </c>
      <c r="C154" s="6" t="s">
        <v>97</v>
      </c>
      <c r="D154" s="9" t="s">
        <v>206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</row>
    <row r="155" spans="1:9" ht="39" x14ac:dyDescent="0.25">
      <c r="A155" s="6" t="s">
        <v>105</v>
      </c>
      <c r="B155" s="9" t="s">
        <v>109</v>
      </c>
      <c r="C155" s="6" t="s">
        <v>105</v>
      </c>
      <c r="D155" s="9" t="s">
        <v>80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</row>
    <row r="156" spans="1:9" x14ac:dyDescent="0.25">
      <c r="A156" s="3" t="s">
        <v>110</v>
      </c>
      <c r="B156" s="9"/>
      <c r="C156" s="6"/>
      <c r="D156" s="9"/>
      <c r="E156" s="38"/>
      <c r="F156" s="38"/>
      <c r="G156" s="40"/>
      <c r="H156" s="40"/>
      <c r="I156" s="40"/>
    </row>
    <row r="157" spans="1:9" ht="39" x14ac:dyDescent="0.25">
      <c r="A157" s="6"/>
      <c r="B157" s="9" t="s">
        <v>111</v>
      </c>
      <c r="C157" s="6" t="s">
        <v>112</v>
      </c>
      <c r="D157" s="9"/>
      <c r="E157" s="38">
        <v>0</v>
      </c>
      <c r="F157" s="38">
        <v>0</v>
      </c>
      <c r="G157" s="38">
        <f t="shared" ref="G157:I157" si="33">SUM(G158:G163)</f>
        <v>0</v>
      </c>
      <c r="H157" s="38">
        <f t="shared" si="33"/>
        <v>0</v>
      </c>
      <c r="I157" s="38">
        <f t="shared" si="33"/>
        <v>0</v>
      </c>
    </row>
    <row r="158" spans="1:9" ht="68.25" x14ac:dyDescent="0.25">
      <c r="A158" s="6" t="s">
        <v>112</v>
      </c>
      <c r="B158" s="9" t="s">
        <v>113</v>
      </c>
      <c r="C158" s="6" t="s">
        <v>112</v>
      </c>
      <c r="D158" s="9" t="s">
        <v>94</v>
      </c>
      <c r="E158" s="38">
        <v>0</v>
      </c>
      <c r="F158" s="38">
        <v>0</v>
      </c>
      <c r="G158" s="38">
        <f t="shared" ref="G158:I158" si="34">SUM(G159:G164)</f>
        <v>0</v>
      </c>
      <c r="H158" s="38">
        <f t="shared" si="34"/>
        <v>0</v>
      </c>
      <c r="I158" s="38">
        <f t="shared" si="34"/>
        <v>0</v>
      </c>
    </row>
    <row r="159" spans="1:9" ht="19.5" x14ac:dyDescent="0.25">
      <c r="A159" s="3" t="s">
        <v>114</v>
      </c>
      <c r="B159" s="9"/>
      <c r="C159" s="6"/>
      <c r="D159" s="9"/>
      <c r="E159" s="38"/>
      <c r="F159" s="38"/>
      <c r="G159" s="40"/>
      <c r="H159" s="40"/>
      <c r="I159" s="40"/>
    </row>
    <row r="160" spans="1:9" ht="58.5" x14ac:dyDescent="0.25">
      <c r="A160" s="6"/>
      <c r="B160" s="9" t="s">
        <v>115</v>
      </c>
      <c r="C160" s="6" t="s">
        <v>116</v>
      </c>
      <c r="D160" s="9"/>
      <c r="E160" s="38">
        <f>E161</f>
        <v>27278300</v>
      </c>
      <c r="F160" s="38">
        <f t="shared" ref="F160:I160" si="35">F161</f>
        <v>27278300</v>
      </c>
      <c r="G160" s="38">
        <f t="shared" si="35"/>
        <v>0</v>
      </c>
      <c r="H160" s="38">
        <f t="shared" si="35"/>
        <v>0</v>
      </c>
      <c r="I160" s="38">
        <f t="shared" si="35"/>
        <v>0</v>
      </c>
    </row>
    <row r="161" spans="1:9" ht="68.25" x14ac:dyDescent="0.25">
      <c r="A161" s="6" t="s">
        <v>116</v>
      </c>
      <c r="B161" s="9" t="s">
        <v>117</v>
      </c>
      <c r="C161" s="6" t="s">
        <v>116</v>
      </c>
      <c r="D161" s="9" t="s">
        <v>94</v>
      </c>
      <c r="E161" s="38">
        <v>27278300</v>
      </c>
      <c r="F161" s="38">
        <v>27278300</v>
      </c>
      <c r="G161" s="40">
        <v>0</v>
      </c>
      <c r="H161" s="40">
        <v>0</v>
      </c>
      <c r="I161" s="40">
        <v>0</v>
      </c>
    </row>
    <row r="162" spans="1:9" x14ac:dyDescent="0.25">
      <c r="A162" s="3" t="s">
        <v>118</v>
      </c>
      <c r="B162" s="9"/>
      <c r="C162" s="6"/>
      <c r="D162" s="9"/>
      <c r="E162" s="38"/>
      <c r="F162" s="38"/>
      <c r="G162" s="40"/>
      <c r="H162" s="40"/>
      <c r="I162" s="40"/>
    </row>
    <row r="163" spans="1:9" ht="19.5" x14ac:dyDescent="0.25">
      <c r="A163" s="6"/>
      <c r="B163" s="9" t="s">
        <v>119</v>
      </c>
      <c r="C163" s="6" t="s">
        <v>120</v>
      </c>
      <c r="D163" s="9"/>
      <c r="E163" s="38">
        <v>0</v>
      </c>
      <c r="F163" s="38">
        <v>0</v>
      </c>
      <c r="G163" s="38">
        <v>0</v>
      </c>
      <c r="H163" s="38">
        <v>0</v>
      </c>
      <c r="I163" s="38">
        <v>0</v>
      </c>
    </row>
    <row r="164" spans="1:9" ht="68.25" x14ac:dyDescent="0.25">
      <c r="A164" s="6" t="s">
        <v>120</v>
      </c>
      <c r="B164" s="9" t="s">
        <v>121</v>
      </c>
      <c r="C164" s="6" t="s">
        <v>120</v>
      </c>
      <c r="D164" s="9" t="s">
        <v>94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</row>
    <row r="165" spans="1:9" ht="19.5" x14ac:dyDescent="0.25">
      <c r="A165" s="3" t="s">
        <v>122</v>
      </c>
      <c r="B165" s="9"/>
      <c r="C165" s="6"/>
      <c r="D165" s="9"/>
      <c r="E165" s="38"/>
      <c r="F165" s="38"/>
      <c r="G165" s="40"/>
      <c r="H165" s="40"/>
      <c r="I165" s="40"/>
    </row>
    <row r="166" spans="1:9" ht="58.5" x14ac:dyDescent="0.25">
      <c r="A166" s="6"/>
      <c r="B166" s="9" t="s">
        <v>163</v>
      </c>
      <c r="C166" s="6" t="s">
        <v>123</v>
      </c>
      <c r="D166" s="9"/>
      <c r="E166" s="38">
        <v>0</v>
      </c>
      <c r="F166" s="38">
        <v>0</v>
      </c>
      <c r="G166" s="38">
        <f>G167</f>
        <v>15923900</v>
      </c>
      <c r="H166" s="38">
        <v>0</v>
      </c>
      <c r="I166" s="38">
        <v>0</v>
      </c>
    </row>
    <row r="167" spans="1:9" ht="58.5" x14ac:dyDescent="0.25">
      <c r="A167" s="6" t="s">
        <v>166</v>
      </c>
      <c r="B167" s="9" t="s">
        <v>161</v>
      </c>
      <c r="C167" s="6" t="s">
        <v>123</v>
      </c>
      <c r="D167" s="9" t="s">
        <v>100</v>
      </c>
      <c r="E167" s="38">
        <v>0</v>
      </c>
      <c r="F167" s="38">
        <v>0</v>
      </c>
      <c r="G167" s="38">
        <v>15923900</v>
      </c>
      <c r="H167" s="38">
        <v>0</v>
      </c>
      <c r="I167" s="38">
        <v>0</v>
      </c>
    </row>
    <row r="168" spans="1:9" ht="97.5" x14ac:dyDescent="0.25">
      <c r="A168" s="6"/>
      <c r="B168" s="9" t="s">
        <v>250</v>
      </c>
      <c r="C168" s="6" t="s">
        <v>252</v>
      </c>
      <c r="D168" s="9"/>
      <c r="E168" s="38">
        <v>0</v>
      </c>
      <c r="F168" s="38">
        <v>0</v>
      </c>
      <c r="G168" s="38">
        <v>0</v>
      </c>
      <c r="H168" s="38">
        <v>0</v>
      </c>
      <c r="I168" s="38">
        <v>0</v>
      </c>
    </row>
    <row r="169" spans="1:9" ht="97.5" x14ac:dyDescent="0.25">
      <c r="A169" s="6" t="s">
        <v>252</v>
      </c>
      <c r="B169" s="9" t="s">
        <v>251</v>
      </c>
      <c r="C169" s="6" t="s">
        <v>252</v>
      </c>
      <c r="D169" s="9" t="s">
        <v>80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</row>
    <row r="170" spans="1:9" ht="107.25" x14ac:dyDescent="0.25">
      <c r="A170" s="6"/>
      <c r="B170" s="9" t="s">
        <v>255</v>
      </c>
      <c r="C170" s="6" t="s">
        <v>253</v>
      </c>
      <c r="D170" s="9"/>
      <c r="E170" s="38">
        <f>E171</f>
        <v>2208700</v>
      </c>
      <c r="F170" s="38">
        <f t="shared" ref="F170:I170" si="36">F171</f>
        <v>988926.47</v>
      </c>
      <c r="G170" s="38">
        <f t="shared" si="36"/>
        <v>2055700</v>
      </c>
      <c r="H170" s="38">
        <f t="shared" si="36"/>
        <v>2061100</v>
      </c>
      <c r="I170" s="38">
        <f t="shared" si="36"/>
        <v>2008200</v>
      </c>
    </row>
    <row r="171" spans="1:9" ht="107.25" x14ac:dyDescent="0.25">
      <c r="A171" s="6" t="s">
        <v>253</v>
      </c>
      <c r="B171" s="9" t="s">
        <v>254</v>
      </c>
      <c r="C171" s="6" t="s">
        <v>253</v>
      </c>
      <c r="D171" s="9" t="s">
        <v>80</v>
      </c>
      <c r="E171" s="38">
        <v>2208700</v>
      </c>
      <c r="F171" s="38">
        <v>988926.47</v>
      </c>
      <c r="G171" s="18">
        <v>2055700</v>
      </c>
      <c r="H171" s="18">
        <v>2061100</v>
      </c>
      <c r="I171" s="39">
        <v>2008200</v>
      </c>
    </row>
    <row r="172" spans="1:9" ht="29.25" x14ac:dyDescent="0.25">
      <c r="A172" s="6"/>
      <c r="B172" s="9" t="s">
        <v>165</v>
      </c>
      <c r="C172" s="6" t="s">
        <v>124</v>
      </c>
      <c r="D172" s="9"/>
      <c r="E172" s="38">
        <f>E173</f>
        <v>27300.02</v>
      </c>
      <c r="F172" s="38">
        <f t="shared" ref="F172:I172" si="37">F173</f>
        <v>27300.02</v>
      </c>
      <c r="G172" s="38">
        <f t="shared" si="37"/>
        <v>18860</v>
      </c>
      <c r="H172" s="38">
        <f t="shared" si="37"/>
        <v>18860</v>
      </c>
      <c r="I172" s="38">
        <f t="shared" si="37"/>
        <v>0</v>
      </c>
    </row>
    <row r="173" spans="1:9" ht="68.25" x14ac:dyDescent="0.25">
      <c r="A173" s="6" t="s">
        <v>124</v>
      </c>
      <c r="B173" s="9" t="s">
        <v>164</v>
      </c>
      <c r="C173" s="6" t="s">
        <v>124</v>
      </c>
      <c r="D173" s="9" t="s">
        <v>78</v>
      </c>
      <c r="E173" s="38">
        <v>27300.02</v>
      </c>
      <c r="F173" s="38">
        <v>27300.02</v>
      </c>
      <c r="G173" s="38">
        <v>18860</v>
      </c>
      <c r="H173" s="38">
        <v>18860</v>
      </c>
      <c r="I173" s="38">
        <v>0</v>
      </c>
    </row>
    <row r="174" spans="1:9" ht="19.5" x14ac:dyDescent="0.25">
      <c r="A174" s="6"/>
      <c r="B174" s="9" t="s">
        <v>167</v>
      </c>
      <c r="C174" s="6" t="s">
        <v>125</v>
      </c>
      <c r="D174" s="9"/>
      <c r="E174" s="38">
        <f>E175+E176+E177+E178</f>
        <v>43625948</v>
      </c>
      <c r="F174" s="38">
        <f t="shared" ref="F174:I174" si="38">F175+F176+F177+F178</f>
        <v>32935811.859999999</v>
      </c>
      <c r="G174" s="38">
        <f>G175+G176+G177+G178</f>
        <v>17930300</v>
      </c>
      <c r="H174" s="38">
        <f t="shared" si="38"/>
        <v>40790850</v>
      </c>
      <c r="I174" s="38">
        <f t="shared" si="38"/>
        <v>17334100</v>
      </c>
    </row>
    <row r="175" spans="1:9" ht="68.25" x14ac:dyDescent="0.25">
      <c r="A175" s="6" t="s">
        <v>125</v>
      </c>
      <c r="B175" s="9" t="s">
        <v>168</v>
      </c>
      <c r="C175" s="6" t="s">
        <v>125</v>
      </c>
      <c r="D175" s="9" t="s">
        <v>94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</row>
    <row r="176" spans="1:9" ht="39" x14ac:dyDescent="0.25">
      <c r="A176" s="6" t="s">
        <v>125</v>
      </c>
      <c r="B176" s="9" t="s">
        <v>169</v>
      </c>
      <c r="C176" s="6" t="s">
        <v>125</v>
      </c>
      <c r="D176" s="9" t="s">
        <v>100</v>
      </c>
      <c r="E176" s="18">
        <v>41680400</v>
      </c>
      <c r="F176" s="18">
        <v>31629053.879999999</v>
      </c>
      <c r="G176" s="38">
        <v>16815900</v>
      </c>
      <c r="H176" s="38">
        <v>38322550</v>
      </c>
      <c r="I176" s="38">
        <v>16163600</v>
      </c>
    </row>
    <row r="177" spans="1:9" ht="68.25" x14ac:dyDescent="0.25">
      <c r="A177" s="6" t="s">
        <v>125</v>
      </c>
      <c r="B177" s="9" t="s">
        <v>170</v>
      </c>
      <c r="C177" s="6" t="s">
        <v>125</v>
      </c>
      <c r="D177" s="9" t="s">
        <v>78</v>
      </c>
      <c r="E177" s="38">
        <v>345548</v>
      </c>
      <c r="F177" s="38">
        <v>0</v>
      </c>
      <c r="G177" s="38">
        <v>0</v>
      </c>
      <c r="H177" s="38">
        <v>0</v>
      </c>
      <c r="I177" s="38">
        <v>0</v>
      </c>
    </row>
    <row r="178" spans="1:9" ht="39" x14ac:dyDescent="0.25">
      <c r="A178" s="6" t="s">
        <v>125</v>
      </c>
      <c r="B178" s="9" t="s">
        <v>171</v>
      </c>
      <c r="C178" s="6" t="s">
        <v>125</v>
      </c>
      <c r="D178" s="9" t="s">
        <v>80</v>
      </c>
      <c r="E178" s="38">
        <v>1600000</v>
      </c>
      <c r="F178" s="38">
        <v>1306757.98</v>
      </c>
      <c r="G178" s="38">
        <v>1114400</v>
      </c>
      <c r="H178" s="38">
        <v>2468300</v>
      </c>
      <c r="I178" s="38">
        <v>1170500</v>
      </c>
    </row>
    <row r="179" spans="1:9" ht="19.5" x14ac:dyDescent="0.25">
      <c r="A179" s="3" t="s">
        <v>126</v>
      </c>
      <c r="B179" s="9"/>
      <c r="C179" s="6"/>
      <c r="D179" s="9"/>
      <c r="E179" s="38"/>
      <c r="F179" s="38"/>
      <c r="G179" s="40"/>
      <c r="H179" s="40"/>
      <c r="I179" s="40"/>
    </row>
    <row r="180" spans="1:9" ht="58.5" x14ac:dyDescent="0.25">
      <c r="A180" s="6"/>
      <c r="B180" s="9" t="s">
        <v>172</v>
      </c>
      <c r="C180" s="6" t="s">
        <v>127</v>
      </c>
      <c r="D180" s="9"/>
      <c r="E180" s="38">
        <f>E181</f>
        <v>1836300</v>
      </c>
      <c r="F180" s="38">
        <f t="shared" ref="F180:I180" si="39">F181</f>
        <v>1327213.98</v>
      </c>
      <c r="G180" s="38">
        <f t="shared" si="39"/>
        <v>0</v>
      </c>
      <c r="H180" s="38">
        <f t="shared" si="39"/>
        <v>0</v>
      </c>
      <c r="I180" s="38">
        <f t="shared" si="39"/>
        <v>0</v>
      </c>
    </row>
    <row r="181" spans="1:9" ht="58.5" x14ac:dyDescent="0.25">
      <c r="A181" s="6" t="s">
        <v>127</v>
      </c>
      <c r="B181" s="9" t="s">
        <v>173</v>
      </c>
      <c r="C181" s="6" t="s">
        <v>127</v>
      </c>
      <c r="D181" s="9" t="s">
        <v>100</v>
      </c>
      <c r="E181" s="38">
        <v>1836300</v>
      </c>
      <c r="F181" s="38">
        <v>1327213.98</v>
      </c>
      <c r="G181" s="40">
        <v>0</v>
      </c>
      <c r="H181" s="40">
        <v>0</v>
      </c>
      <c r="I181" s="40">
        <v>0</v>
      </c>
    </row>
    <row r="182" spans="1:9" ht="48.75" x14ac:dyDescent="0.25">
      <c r="A182" s="6"/>
      <c r="B182" s="9" t="s">
        <v>174</v>
      </c>
      <c r="C182" s="6" t="s">
        <v>128</v>
      </c>
      <c r="D182" s="9"/>
      <c r="E182" s="38">
        <f>E183+E184+E185</f>
        <v>7024000</v>
      </c>
      <c r="F182" s="38">
        <f t="shared" ref="F182:I182" si="40">F183+F184+F185</f>
        <v>5092382.57</v>
      </c>
      <c r="G182" s="38">
        <f t="shared" si="40"/>
        <v>7339400</v>
      </c>
      <c r="H182" s="38">
        <f t="shared" si="40"/>
        <v>7185900</v>
      </c>
      <c r="I182" s="38">
        <f t="shared" si="40"/>
        <v>7214400</v>
      </c>
    </row>
    <row r="183" spans="1:9" ht="68.25" x14ac:dyDescent="0.25">
      <c r="A183" s="6" t="s">
        <v>128</v>
      </c>
      <c r="B183" s="9" t="s">
        <v>291</v>
      </c>
      <c r="C183" s="6" t="s">
        <v>128</v>
      </c>
      <c r="D183" s="9" t="s">
        <v>94</v>
      </c>
      <c r="E183" s="38">
        <v>765900</v>
      </c>
      <c r="F183" s="38">
        <v>638225</v>
      </c>
      <c r="G183" s="44">
        <v>883100</v>
      </c>
      <c r="H183" s="44">
        <v>729600</v>
      </c>
      <c r="I183" s="39">
        <v>758100</v>
      </c>
    </row>
    <row r="184" spans="1:9" ht="48.75" x14ac:dyDescent="0.25">
      <c r="A184" s="6" t="s">
        <v>128</v>
      </c>
      <c r="B184" s="9" t="s">
        <v>175</v>
      </c>
      <c r="C184" s="6" t="s">
        <v>128</v>
      </c>
      <c r="D184" s="9" t="s">
        <v>100</v>
      </c>
      <c r="E184" s="18">
        <v>5158400</v>
      </c>
      <c r="F184" s="18">
        <v>3770908.16</v>
      </c>
      <c r="G184" s="38">
        <v>5346300</v>
      </c>
      <c r="H184" s="38">
        <v>5346300</v>
      </c>
      <c r="I184" s="38">
        <v>5346300</v>
      </c>
    </row>
    <row r="185" spans="1:9" ht="48.75" x14ac:dyDescent="0.25">
      <c r="A185" s="6" t="s">
        <v>128</v>
      </c>
      <c r="B185" s="9" t="s">
        <v>176</v>
      </c>
      <c r="C185" s="6" t="s">
        <v>128</v>
      </c>
      <c r="D185" s="9" t="s">
        <v>80</v>
      </c>
      <c r="E185" s="18">
        <v>1099700</v>
      </c>
      <c r="F185" s="18">
        <v>683249.41</v>
      </c>
      <c r="G185" s="38">
        <v>1110000</v>
      </c>
      <c r="H185" s="38">
        <v>1110000</v>
      </c>
      <c r="I185" s="38">
        <v>1110000</v>
      </c>
    </row>
    <row r="186" spans="1:9" ht="87.75" x14ac:dyDescent="0.25">
      <c r="A186" s="6"/>
      <c r="B186" s="9" t="s">
        <v>177</v>
      </c>
      <c r="C186" s="6" t="s">
        <v>129</v>
      </c>
      <c r="D186" s="9"/>
      <c r="E186" s="38">
        <f>E187</f>
        <v>188200</v>
      </c>
      <c r="F186" s="38">
        <f t="shared" ref="F186:I186" si="41">F187</f>
        <v>188200</v>
      </c>
      <c r="G186" s="38">
        <f t="shared" si="41"/>
        <v>2300</v>
      </c>
      <c r="H186" s="38">
        <f t="shared" si="41"/>
        <v>2400</v>
      </c>
      <c r="I186" s="38">
        <f t="shared" si="41"/>
        <v>2200</v>
      </c>
    </row>
    <row r="187" spans="1:9" ht="87.75" x14ac:dyDescent="0.25">
      <c r="A187" s="6" t="s">
        <v>130</v>
      </c>
      <c r="B187" s="9" t="s">
        <v>178</v>
      </c>
      <c r="C187" s="6" t="s">
        <v>129</v>
      </c>
      <c r="D187" s="9" t="s">
        <v>100</v>
      </c>
      <c r="E187" s="38">
        <v>188200</v>
      </c>
      <c r="F187" s="38">
        <v>188200</v>
      </c>
      <c r="G187" s="18">
        <v>2300</v>
      </c>
      <c r="H187" s="18">
        <v>2400</v>
      </c>
      <c r="I187" s="39">
        <v>2200</v>
      </c>
    </row>
    <row r="188" spans="1:9" ht="26.25" customHeight="1" x14ac:dyDescent="0.25">
      <c r="A188" s="6"/>
      <c r="B188" s="9" t="s">
        <v>179</v>
      </c>
      <c r="C188" s="6" t="s">
        <v>131</v>
      </c>
      <c r="D188" s="9"/>
      <c r="E188" s="38">
        <f>E189</f>
        <v>194748200</v>
      </c>
      <c r="F188" s="38">
        <f t="shared" ref="F188:I188" si="42">F189</f>
        <v>141449000</v>
      </c>
      <c r="G188" s="38">
        <f t="shared" si="42"/>
        <v>219878200</v>
      </c>
      <c r="H188" s="38">
        <f t="shared" si="42"/>
        <v>204506000</v>
      </c>
      <c r="I188" s="38">
        <f t="shared" si="42"/>
        <v>204506000</v>
      </c>
    </row>
    <row r="189" spans="1:9" ht="39" x14ac:dyDescent="0.25">
      <c r="A189" s="6" t="s">
        <v>131</v>
      </c>
      <c r="B189" s="9" t="s">
        <v>180</v>
      </c>
      <c r="C189" s="6" t="s">
        <v>131</v>
      </c>
      <c r="D189" s="9" t="s">
        <v>80</v>
      </c>
      <c r="E189" s="18">
        <v>194748200</v>
      </c>
      <c r="F189" s="18">
        <v>141449000</v>
      </c>
      <c r="G189" s="45">
        <v>219878200</v>
      </c>
      <c r="H189" s="45">
        <v>204506000</v>
      </c>
      <c r="I189" s="45">
        <v>204506000</v>
      </c>
    </row>
    <row r="190" spans="1:9" x14ac:dyDescent="0.25">
      <c r="A190" s="3" t="s">
        <v>256</v>
      </c>
      <c r="B190" s="9"/>
      <c r="C190" s="6"/>
      <c r="D190" s="9"/>
      <c r="E190" s="38"/>
      <c r="F190" s="38"/>
      <c r="G190" s="40" t="s">
        <v>320</v>
      </c>
      <c r="H190" s="40"/>
      <c r="I190" s="40"/>
    </row>
    <row r="191" spans="1:9" ht="87.75" x14ac:dyDescent="0.25">
      <c r="A191" s="6"/>
      <c r="B191" s="9" t="s">
        <v>181</v>
      </c>
      <c r="C191" s="6" t="s">
        <v>132</v>
      </c>
      <c r="D191" s="9"/>
      <c r="E191" s="38">
        <f>E192+E193+E194+E195</f>
        <v>5374182.2700000005</v>
      </c>
      <c r="F191" s="38">
        <f t="shared" ref="F191:I191" si="43">F192+F193+F194+F195</f>
        <v>3976295.9400000004</v>
      </c>
      <c r="G191" s="38">
        <f t="shared" si="43"/>
        <v>6415655.9299999997</v>
      </c>
      <c r="H191" s="38">
        <f t="shared" si="43"/>
        <v>6415655.9299999997</v>
      </c>
      <c r="I191" s="38">
        <f t="shared" si="43"/>
        <v>6415655.9299999997</v>
      </c>
    </row>
    <row r="192" spans="1:9" ht="87.75" x14ac:dyDescent="0.25">
      <c r="A192" s="6" t="s">
        <v>132</v>
      </c>
      <c r="B192" s="9" t="s">
        <v>182</v>
      </c>
      <c r="C192" s="6" t="s">
        <v>132</v>
      </c>
      <c r="D192" s="9" t="s">
        <v>94</v>
      </c>
      <c r="E192" s="38">
        <v>4165784.65</v>
      </c>
      <c r="F192" s="38">
        <v>2863975</v>
      </c>
      <c r="G192" s="18">
        <v>5121586.59</v>
      </c>
      <c r="H192" s="18">
        <v>5121586.59</v>
      </c>
      <c r="I192" s="18">
        <v>5121586.59</v>
      </c>
    </row>
    <row r="193" spans="1:9" ht="87.75" x14ac:dyDescent="0.25">
      <c r="A193" s="6" t="s">
        <v>132</v>
      </c>
      <c r="B193" s="9" t="s">
        <v>292</v>
      </c>
      <c r="C193" s="6" t="s">
        <v>132</v>
      </c>
      <c r="D193" s="9" t="s">
        <v>293</v>
      </c>
      <c r="E193" s="38">
        <v>364756</v>
      </c>
      <c r="F193" s="38">
        <v>278041</v>
      </c>
      <c r="G193" s="18">
        <v>455944</v>
      </c>
      <c r="H193" s="18">
        <v>455944</v>
      </c>
      <c r="I193" s="18">
        <v>455944</v>
      </c>
    </row>
    <row r="194" spans="1:9" ht="87.75" x14ac:dyDescent="0.25">
      <c r="A194" s="6" t="s">
        <v>132</v>
      </c>
      <c r="B194" s="9" t="s">
        <v>183</v>
      </c>
      <c r="C194" s="6" t="s">
        <v>132</v>
      </c>
      <c r="D194" s="9" t="s">
        <v>133</v>
      </c>
      <c r="E194" s="38">
        <v>647395.78</v>
      </c>
      <c r="F194" s="38">
        <v>647395.78</v>
      </c>
      <c r="G194" s="38">
        <v>647395.78</v>
      </c>
      <c r="H194" s="38">
        <v>647395.78</v>
      </c>
      <c r="I194" s="38">
        <v>647395.78</v>
      </c>
    </row>
    <row r="195" spans="1:9" ht="87.75" x14ac:dyDescent="0.25">
      <c r="A195" s="6" t="s">
        <v>132</v>
      </c>
      <c r="B195" s="9" t="s">
        <v>184</v>
      </c>
      <c r="C195" s="6" t="s">
        <v>132</v>
      </c>
      <c r="D195" s="9" t="s">
        <v>80</v>
      </c>
      <c r="E195" s="38">
        <v>196245.84</v>
      </c>
      <c r="F195" s="38">
        <v>186884.16</v>
      </c>
      <c r="G195" s="40">
        <v>190729.56</v>
      </c>
      <c r="H195" s="40">
        <v>190729.56</v>
      </c>
      <c r="I195" s="40">
        <v>190729.56</v>
      </c>
    </row>
    <row r="196" spans="1:9" ht="107.25" x14ac:dyDescent="0.25">
      <c r="A196" s="6"/>
      <c r="B196" s="9" t="s">
        <v>257</v>
      </c>
      <c r="C196" s="6" t="s">
        <v>259</v>
      </c>
      <c r="D196" s="9"/>
      <c r="E196" s="38">
        <f>E197</f>
        <v>7876100</v>
      </c>
      <c r="F196" s="38">
        <f t="shared" ref="F196:I196" si="44">F197</f>
        <v>5286005.49</v>
      </c>
      <c r="G196" s="38">
        <f t="shared" si="44"/>
        <v>0</v>
      </c>
      <c r="H196" s="38">
        <f t="shared" si="44"/>
        <v>0</v>
      </c>
      <c r="I196" s="38">
        <f t="shared" si="44"/>
        <v>0</v>
      </c>
    </row>
    <row r="197" spans="1:9" ht="107.25" x14ac:dyDescent="0.25">
      <c r="A197" s="6" t="s">
        <v>259</v>
      </c>
      <c r="B197" s="9" t="s">
        <v>258</v>
      </c>
      <c r="C197" s="6" t="s">
        <v>259</v>
      </c>
      <c r="D197" s="9" t="s">
        <v>80</v>
      </c>
      <c r="E197" s="38">
        <v>7876100</v>
      </c>
      <c r="F197" s="38">
        <v>5286005.49</v>
      </c>
      <c r="G197" s="40">
        <v>0</v>
      </c>
      <c r="H197" s="40">
        <v>0</v>
      </c>
      <c r="I197" s="40">
        <v>0</v>
      </c>
    </row>
    <row r="198" spans="1:9" x14ac:dyDescent="0.25">
      <c r="A198" s="3" t="s">
        <v>294</v>
      </c>
      <c r="B198" s="9"/>
      <c r="C198" s="6"/>
      <c r="D198" s="9"/>
      <c r="E198" s="38"/>
      <c r="F198" s="38"/>
      <c r="G198" s="40"/>
      <c r="H198" s="40"/>
      <c r="I198" s="40"/>
    </row>
    <row r="199" spans="1:9" x14ac:dyDescent="0.25">
      <c r="A199" s="6"/>
      <c r="B199" s="9" t="s">
        <v>295</v>
      </c>
      <c r="C199" s="6"/>
      <c r="D199" s="9"/>
      <c r="E199" s="38">
        <f>E200+E201</f>
        <v>0</v>
      </c>
      <c r="F199" s="38">
        <f t="shared" ref="F199:I199" si="45">F200+F201</f>
        <v>0</v>
      </c>
      <c r="G199" s="38">
        <f t="shared" si="45"/>
        <v>0</v>
      </c>
      <c r="H199" s="38">
        <f t="shared" si="45"/>
        <v>0</v>
      </c>
      <c r="I199" s="38">
        <f t="shared" si="45"/>
        <v>0</v>
      </c>
    </row>
    <row r="200" spans="1:9" ht="68.25" x14ac:dyDescent="0.25">
      <c r="A200" s="6" t="s">
        <v>294</v>
      </c>
      <c r="B200" s="9" t="s">
        <v>296</v>
      </c>
      <c r="C200" s="52" t="s">
        <v>294</v>
      </c>
      <c r="D200" s="9" t="s">
        <v>94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</row>
    <row r="201" spans="1:9" ht="68.25" x14ac:dyDescent="0.25">
      <c r="A201" s="6" t="s">
        <v>294</v>
      </c>
      <c r="B201" s="9" t="s">
        <v>297</v>
      </c>
      <c r="C201" s="52"/>
      <c r="D201" s="9" t="s">
        <v>78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</row>
    <row r="202" spans="1:9" ht="19.5" x14ac:dyDescent="0.25">
      <c r="A202" s="3" t="s">
        <v>134</v>
      </c>
      <c r="B202" s="9"/>
      <c r="C202" s="6"/>
      <c r="D202" s="9"/>
      <c r="E202" s="38"/>
      <c r="F202" s="38"/>
      <c r="G202" s="40"/>
      <c r="H202" s="40"/>
      <c r="I202" s="40"/>
    </row>
    <row r="203" spans="1:9" ht="29.25" x14ac:dyDescent="0.25">
      <c r="A203" s="6"/>
      <c r="B203" s="9" t="s">
        <v>190</v>
      </c>
      <c r="C203" s="6" t="s">
        <v>134</v>
      </c>
      <c r="D203" s="9"/>
      <c r="E203" s="38">
        <f>SUM(E204:E208)</f>
        <v>75000</v>
      </c>
      <c r="F203" s="38">
        <f>SUM(F204:F208)</f>
        <v>3075000</v>
      </c>
      <c r="G203" s="38">
        <v>0</v>
      </c>
      <c r="H203" s="38">
        <v>0</v>
      </c>
      <c r="I203" s="38">
        <v>0</v>
      </c>
    </row>
    <row r="204" spans="1:9" ht="68.25" x14ac:dyDescent="0.25">
      <c r="A204" s="6" t="s">
        <v>134</v>
      </c>
      <c r="B204" s="9" t="s">
        <v>191</v>
      </c>
      <c r="C204" s="6" t="s">
        <v>134</v>
      </c>
      <c r="D204" s="9" t="s">
        <v>94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</row>
    <row r="205" spans="1:9" ht="39" x14ac:dyDescent="0.25">
      <c r="A205" s="6" t="s">
        <v>134</v>
      </c>
      <c r="B205" s="9" t="s">
        <v>192</v>
      </c>
      <c r="C205" s="6" t="s">
        <v>134</v>
      </c>
      <c r="D205" s="9" t="s">
        <v>133</v>
      </c>
      <c r="E205" s="38">
        <v>0</v>
      </c>
      <c r="F205" s="38">
        <v>3000000</v>
      </c>
      <c r="G205" s="38">
        <v>0</v>
      </c>
      <c r="H205" s="38">
        <v>0</v>
      </c>
      <c r="I205" s="38">
        <v>0</v>
      </c>
    </row>
    <row r="206" spans="1:9" ht="68.25" x14ac:dyDescent="0.25">
      <c r="A206" s="6" t="s">
        <v>134</v>
      </c>
      <c r="B206" s="9" t="s">
        <v>193</v>
      </c>
      <c r="C206" s="6" t="s">
        <v>134</v>
      </c>
      <c r="D206" s="9" t="s">
        <v>78</v>
      </c>
      <c r="E206" s="38">
        <v>75000</v>
      </c>
      <c r="F206" s="38">
        <v>75000</v>
      </c>
      <c r="G206" s="38">
        <v>0</v>
      </c>
      <c r="H206" s="38">
        <v>0</v>
      </c>
      <c r="I206" s="38">
        <v>0</v>
      </c>
    </row>
    <row r="207" spans="1:9" ht="48.75" x14ac:dyDescent="0.25">
      <c r="A207" s="6" t="s">
        <v>134</v>
      </c>
      <c r="B207" s="9" t="s">
        <v>260</v>
      </c>
      <c r="C207" s="6" t="s">
        <v>134</v>
      </c>
      <c r="D207" s="9" t="s">
        <v>206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</row>
    <row r="208" spans="1:9" ht="39" x14ac:dyDescent="0.25">
      <c r="A208" s="6" t="s">
        <v>134</v>
      </c>
      <c r="B208" s="9" t="s">
        <v>194</v>
      </c>
      <c r="C208" s="6" t="s">
        <v>134</v>
      </c>
      <c r="D208" s="9" t="s">
        <v>80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</row>
    <row r="209" spans="1:9" ht="19.5" x14ac:dyDescent="0.25">
      <c r="A209" s="3" t="s">
        <v>135</v>
      </c>
      <c r="B209" s="9"/>
      <c r="C209" s="6"/>
      <c r="D209" s="9"/>
      <c r="E209" s="38"/>
      <c r="F209" s="38"/>
      <c r="G209" s="40"/>
      <c r="H209" s="40"/>
      <c r="I209" s="40"/>
    </row>
    <row r="210" spans="1:9" ht="48.75" x14ac:dyDescent="0.25">
      <c r="A210" s="6"/>
      <c r="B210" s="9" t="s">
        <v>185</v>
      </c>
      <c r="C210" s="6" t="s">
        <v>135</v>
      </c>
      <c r="D210" s="9"/>
      <c r="E210" s="38">
        <v>0</v>
      </c>
      <c r="F210" s="38">
        <v>0</v>
      </c>
      <c r="G210" s="38">
        <f t="shared" ref="G210:I210" si="46">SUM(G211:G216)</f>
        <v>0</v>
      </c>
      <c r="H210" s="38">
        <f t="shared" si="46"/>
        <v>0</v>
      </c>
      <c r="I210" s="38">
        <f t="shared" si="46"/>
        <v>0</v>
      </c>
    </row>
    <row r="211" spans="1:9" ht="68.25" x14ac:dyDescent="0.25">
      <c r="A211" s="6" t="s">
        <v>135</v>
      </c>
      <c r="B211" s="9" t="s">
        <v>186</v>
      </c>
      <c r="C211" s="6" t="s">
        <v>135</v>
      </c>
      <c r="D211" s="9" t="s">
        <v>94</v>
      </c>
      <c r="E211" s="38">
        <v>0</v>
      </c>
      <c r="F211" s="38">
        <v>0</v>
      </c>
      <c r="G211" s="38">
        <f t="shared" ref="G211:I211" si="47">SUM(G212:G217)</f>
        <v>0</v>
      </c>
      <c r="H211" s="38">
        <f t="shared" si="47"/>
        <v>0</v>
      </c>
      <c r="I211" s="38">
        <f t="shared" si="47"/>
        <v>0</v>
      </c>
    </row>
    <row r="212" spans="1:9" ht="48.75" x14ac:dyDescent="0.25">
      <c r="A212" s="6" t="s">
        <v>135</v>
      </c>
      <c r="B212" s="9" t="s">
        <v>187</v>
      </c>
      <c r="C212" s="6" t="s">
        <v>135</v>
      </c>
      <c r="D212" s="9" t="s">
        <v>133</v>
      </c>
      <c r="E212" s="38">
        <v>0</v>
      </c>
      <c r="F212" s="38">
        <v>0</v>
      </c>
      <c r="G212" s="38">
        <f t="shared" ref="G212:I212" si="48">SUM(G213:G218)</f>
        <v>0</v>
      </c>
      <c r="H212" s="38">
        <f t="shared" si="48"/>
        <v>0</v>
      </c>
      <c r="I212" s="38">
        <f t="shared" si="48"/>
        <v>0</v>
      </c>
    </row>
    <row r="213" spans="1:9" ht="68.25" x14ac:dyDescent="0.25">
      <c r="A213" s="6" t="s">
        <v>135</v>
      </c>
      <c r="B213" s="9" t="s">
        <v>188</v>
      </c>
      <c r="C213" s="6" t="s">
        <v>135</v>
      </c>
      <c r="D213" s="9" t="s">
        <v>78</v>
      </c>
      <c r="E213" s="38">
        <v>0</v>
      </c>
      <c r="F213" s="38">
        <v>0</v>
      </c>
      <c r="G213" s="38">
        <f t="shared" ref="G213:I213" si="49">SUM(G214:G219)</f>
        <v>0</v>
      </c>
      <c r="H213" s="38">
        <f t="shared" si="49"/>
        <v>0</v>
      </c>
      <c r="I213" s="38">
        <f t="shared" si="49"/>
        <v>0</v>
      </c>
    </row>
    <row r="214" spans="1:9" ht="48.75" x14ac:dyDescent="0.25">
      <c r="A214" s="6" t="s">
        <v>135</v>
      </c>
      <c r="B214" s="9" t="s">
        <v>189</v>
      </c>
      <c r="C214" s="6" t="s">
        <v>135</v>
      </c>
      <c r="D214" s="9" t="s">
        <v>80</v>
      </c>
      <c r="E214" s="38">
        <v>0</v>
      </c>
      <c r="F214" s="38">
        <v>0</v>
      </c>
      <c r="G214" s="38">
        <f t="shared" ref="G214:I214" si="50">SUM(G215:G220)</f>
        <v>0</v>
      </c>
      <c r="H214" s="38">
        <f t="shared" si="50"/>
        <v>0</v>
      </c>
      <c r="I214" s="38">
        <f t="shared" si="50"/>
        <v>0</v>
      </c>
    </row>
    <row r="215" spans="1:9" ht="29.25" x14ac:dyDescent="0.25">
      <c r="A215" s="3" t="s">
        <v>136</v>
      </c>
      <c r="B215" s="9"/>
      <c r="C215" s="6"/>
      <c r="D215" s="9"/>
      <c r="E215" s="38"/>
      <c r="F215" s="38"/>
      <c r="G215" s="40"/>
      <c r="H215" s="40"/>
      <c r="I215" s="40"/>
    </row>
    <row r="216" spans="1:9" ht="68.25" x14ac:dyDescent="0.25">
      <c r="A216" s="6"/>
      <c r="B216" s="9" t="s">
        <v>195</v>
      </c>
      <c r="C216" s="6" t="s">
        <v>136</v>
      </c>
      <c r="D216" s="9"/>
      <c r="E216" s="38">
        <f>E217+E218+E219+E220</f>
        <v>-526613.68999999994</v>
      </c>
      <c r="F216" s="38">
        <f t="shared" ref="F216:I216" si="51">F217+F218+F219+F220</f>
        <v>-526613.68999999994</v>
      </c>
      <c r="G216" s="38">
        <f t="shared" si="51"/>
        <v>0</v>
      </c>
      <c r="H216" s="38">
        <f t="shared" si="51"/>
        <v>0</v>
      </c>
      <c r="I216" s="38">
        <f t="shared" si="51"/>
        <v>0</v>
      </c>
    </row>
    <row r="217" spans="1:9" ht="68.25" x14ac:dyDescent="0.25">
      <c r="A217" s="6" t="s">
        <v>136</v>
      </c>
      <c r="B217" s="9" t="s">
        <v>196</v>
      </c>
      <c r="C217" s="6" t="s">
        <v>136</v>
      </c>
      <c r="D217" s="9" t="s">
        <v>94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</row>
    <row r="218" spans="1:9" ht="68.25" x14ac:dyDescent="0.25">
      <c r="A218" s="6" t="s">
        <v>136</v>
      </c>
      <c r="B218" s="9" t="s">
        <v>197</v>
      </c>
      <c r="C218" s="6" t="s">
        <v>136</v>
      </c>
      <c r="D218" s="9" t="s">
        <v>133</v>
      </c>
      <c r="E218" s="38">
        <v>-526613.68999999994</v>
      </c>
      <c r="F218" s="38">
        <v>-526613.68999999994</v>
      </c>
      <c r="G218" s="38">
        <v>0</v>
      </c>
      <c r="H218" s="38">
        <v>0</v>
      </c>
      <c r="I218" s="38">
        <v>0</v>
      </c>
    </row>
    <row r="219" spans="1:9" ht="68.25" x14ac:dyDescent="0.25">
      <c r="A219" s="6" t="s">
        <v>136</v>
      </c>
      <c r="B219" s="9" t="s">
        <v>198</v>
      </c>
      <c r="C219" s="6" t="s">
        <v>136</v>
      </c>
      <c r="D219" s="9" t="s">
        <v>78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</row>
    <row r="220" spans="1:9" ht="68.25" x14ac:dyDescent="0.25">
      <c r="A220" s="6" t="s">
        <v>136</v>
      </c>
      <c r="B220" s="9" t="s">
        <v>199</v>
      </c>
      <c r="C220" s="6" t="s">
        <v>136</v>
      </c>
      <c r="D220" s="9" t="s">
        <v>80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</row>
    <row r="221" spans="1:9" x14ac:dyDescent="0.25">
      <c r="A221" s="1"/>
    </row>
    <row r="222" spans="1:9" x14ac:dyDescent="0.25">
      <c r="A222" s="55"/>
      <c r="B222" s="55"/>
      <c r="C222" s="55"/>
      <c r="D222" s="55"/>
      <c r="E222" s="55"/>
      <c r="F222" s="55"/>
    </row>
    <row r="223" spans="1:9" x14ac:dyDescent="0.25">
      <c r="A223" s="56"/>
      <c r="B223" s="56"/>
      <c r="C223" s="56"/>
      <c r="D223" s="56"/>
      <c r="E223" s="56"/>
      <c r="F223" s="56"/>
    </row>
    <row r="224" spans="1:9" ht="33" customHeight="1" x14ac:dyDescent="0.25">
      <c r="A224" s="56"/>
      <c r="B224" s="56"/>
      <c r="C224" s="56"/>
      <c r="D224" s="56"/>
      <c r="E224" s="56"/>
      <c r="F224" s="56"/>
    </row>
    <row r="225" spans="1:6" ht="36" customHeight="1" x14ac:dyDescent="0.25">
      <c r="A225" s="55"/>
      <c r="B225" s="55"/>
      <c r="C225" s="55"/>
      <c r="D225" s="55"/>
      <c r="E225" s="55"/>
      <c r="F225" s="55"/>
    </row>
    <row r="227" spans="1:6" ht="15" customHeight="1" x14ac:dyDescent="0.25"/>
    <row r="228" spans="1:6" ht="12.75" customHeight="1" x14ac:dyDescent="0.25"/>
    <row r="229" spans="1:6" ht="34.5" customHeight="1" x14ac:dyDescent="0.25"/>
  </sheetData>
  <mergeCells count="99">
    <mergeCell ref="F74:F75"/>
    <mergeCell ref="G74:G75"/>
    <mergeCell ref="H74:H75"/>
    <mergeCell ref="I74:I75"/>
    <mergeCell ref="B77:B78"/>
    <mergeCell ref="C77:C78"/>
    <mergeCell ref="D77:D78"/>
    <mergeCell ref="E77:E78"/>
    <mergeCell ref="F77:F78"/>
    <mergeCell ref="G77:G78"/>
    <mergeCell ref="H77:H78"/>
    <mergeCell ref="I77:I78"/>
    <mergeCell ref="H10:H14"/>
    <mergeCell ref="I10:I14"/>
    <mergeCell ref="I55:I56"/>
    <mergeCell ref="H55:H56"/>
    <mergeCell ref="G55:G56"/>
    <mergeCell ref="I38:I41"/>
    <mergeCell ref="G49:G52"/>
    <mergeCell ref="H49:H52"/>
    <mergeCell ref="I49:I52"/>
    <mergeCell ref="G44:G46"/>
    <mergeCell ref="H44:H46"/>
    <mergeCell ref="I44:I46"/>
    <mergeCell ref="C10:C14"/>
    <mergeCell ref="D10:D14"/>
    <mergeCell ref="E10:E14"/>
    <mergeCell ref="F10:F14"/>
    <mergeCell ref="G10:G14"/>
    <mergeCell ref="C38:C41"/>
    <mergeCell ref="D38:D41"/>
    <mergeCell ref="E38:E41"/>
    <mergeCell ref="G5:I5"/>
    <mergeCell ref="B5:C5"/>
    <mergeCell ref="G16:G18"/>
    <mergeCell ref="H16:H18"/>
    <mergeCell ref="I16:I18"/>
    <mergeCell ref="G32:G35"/>
    <mergeCell ref="H32:H35"/>
    <mergeCell ref="I32:I35"/>
    <mergeCell ref="G38:G41"/>
    <mergeCell ref="H38:H41"/>
    <mergeCell ref="F5:F6"/>
    <mergeCell ref="E5:E6"/>
    <mergeCell ref="B10:B14"/>
    <mergeCell ref="A3:I3"/>
    <mergeCell ref="A2:I2"/>
    <mergeCell ref="F38:F41"/>
    <mergeCell ref="F32:F35"/>
    <mergeCell ref="B16:B18"/>
    <mergeCell ref="C16:C18"/>
    <mergeCell ref="D16:D18"/>
    <mergeCell ref="E16:E18"/>
    <mergeCell ref="F16:F18"/>
    <mergeCell ref="B32:B35"/>
    <mergeCell ref="C32:C35"/>
    <mergeCell ref="D32:D35"/>
    <mergeCell ref="E32:E35"/>
    <mergeCell ref="B38:B41"/>
    <mergeCell ref="A5:A6"/>
    <mergeCell ref="D5:D6"/>
    <mergeCell ref="A222:F222"/>
    <mergeCell ref="A223:F223"/>
    <mergeCell ref="A224:F224"/>
    <mergeCell ref="A225:F225"/>
    <mergeCell ref="B117:B118"/>
    <mergeCell ref="C200:C201"/>
    <mergeCell ref="B121:B122"/>
    <mergeCell ref="C121:C122"/>
    <mergeCell ref="D121:D122"/>
    <mergeCell ref="C138:C139"/>
    <mergeCell ref="C125:C128"/>
    <mergeCell ref="B126:B127"/>
    <mergeCell ref="D126:D127"/>
    <mergeCell ref="C117:C118"/>
    <mergeCell ref="D117:D118"/>
    <mergeCell ref="C55:C56"/>
    <mergeCell ref="D55:D56"/>
    <mergeCell ref="C105:C106"/>
    <mergeCell ref="C112:C114"/>
    <mergeCell ref="D112:D114"/>
    <mergeCell ref="C74:C75"/>
    <mergeCell ref="D74:D75"/>
    <mergeCell ref="B112:B114"/>
    <mergeCell ref="F44:F46"/>
    <mergeCell ref="E49:E52"/>
    <mergeCell ref="F49:F52"/>
    <mergeCell ref="B49:B52"/>
    <mergeCell ref="B44:B46"/>
    <mergeCell ref="C44:C46"/>
    <mergeCell ref="D44:D46"/>
    <mergeCell ref="E44:E46"/>
    <mergeCell ref="C49:C52"/>
    <mergeCell ref="D49:D52"/>
    <mergeCell ref="F55:F56"/>
    <mergeCell ref="E55:E56"/>
    <mergeCell ref="B55:B56"/>
    <mergeCell ref="B74:B75"/>
    <mergeCell ref="E74:E75"/>
  </mergeCells>
  <conditionalFormatting sqref="H27">
    <cfRule type="cellIs" priority="2" stopIfTrue="1" operator="equal">
      <formula>0</formula>
    </cfRule>
  </conditionalFormatting>
  <conditionalFormatting sqref="G27">
    <cfRule type="cellIs" priority="1" stopIfTrue="1" operator="equal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9" scale="8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2022-11-08T01:37:27Z</dcterms:modified>
</cp:coreProperties>
</file>